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660307E-C5E9-4CAB-8290-F207E54D55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計画書" sheetId="2" r:id="rId1"/>
    <sheet name="実績報告" sheetId="8" r:id="rId2"/>
    <sheet name="交付申請書" sheetId="6" r:id="rId3"/>
  </sheets>
  <definedNames>
    <definedName name="_xlnm.Print_Area" localSheetId="0">事業計画書!$A$1:$R$98</definedName>
    <definedName name="_xlnm.Print_Area" localSheetId="1">実績報告!$A$1:$R$98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4" i="8" l="1"/>
  <c r="K79" i="8"/>
  <c r="H79" i="8"/>
  <c r="E79" i="8"/>
  <c r="M79" i="8" s="1"/>
  <c r="M77" i="8"/>
  <c r="K77" i="8"/>
  <c r="M75" i="8"/>
  <c r="K75" i="8"/>
  <c r="H68" i="8"/>
  <c r="M66" i="8"/>
  <c r="K66" i="8"/>
  <c r="M64" i="8"/>
  <c r="K64" i="8"/>
  <c r="M62" i="8"/>
  <c r="K62" i="8"/>
  <c r="E51" i="8"/>
  <c r="L51" i="8" s="1"/>
  <c r="I37" i="8"/>
  <c r="F37" i="8"/>
  <c r="L35" i="8"/>
  <c r="L33" i="8"/>
  <c r="O31" i="8"/>
  <c r="L31" i="8" s="1"/>
  <c r="L37" i="8" s="1"/>
  <c r="I29" i="8"/>
  <c r="I39" i="8" s="1"/>
  <c r="F29" i="8"/>
  <c r="F39" i="8" s="1"/>
  <c r="L27" i="8"/>
  <c r="L25" i="8"/>
  <c r="L23" i="8"/>
  <c r="O21" i="8"/>
  <c r="O29" i="8" s="1"/>
  <c r="I19" i="8"/>
  <c r="H79" i="2"/>
  <c r="E79" i="2"/>
  <c r="M75" i="2"/>
  <c r="K75" i="2"/>
  <c r="L21" i="8" l="1"/>
  <c r="L29" i="8" s="1"/>
  <c r="L39" i="8" s="1"/>
  <c r="O37" i="8"/>
  <c r="O39" i="8" s="1"/>
  <c r="I51" i="8"/>
  <c r="E49" i="8" l="1"/>
  <c r="E60" i="8"/>
  <c r="M60" i="8" l="1"/>
  <c r="E68" i="8"/>
  <c r="K60" i="8"/>
  <c r="I49" i="8"/>
  <c r="L49" i="8" s="1"/>
  <c r="L35" i="2"/>
  <c r="L33" i="2"/>
  <c r="L27" i="2"/>
  <c r="L25" i="2"/>
  <c r="L23" i="2"/>
  <c r="K68" i="8" l="1"/>
  <c r="A87" i="8"/>
  <c r="I87" i="8" s="1"/>
  <c r="M68" i="8"/>
  <c r="M94" i="2" l="1"/>
  <c r="O21" i="2" l="1"/>
  <c r="L21" i="2" s="1"/>
  <c r="O31" i="2"/>
  <c r="L31" i="2" s="1"/>
  <c r="H68" i="2"/>
  <c r="I37" i="2"/>
  <c r="F37" i="2"/>
  <c r="I29" i="2"/>
  <c r="F29" i="2"/>
  <c r="F39" i="2" l="1"/>
  <c r="I39" i="2"/>
  <c r="K79" i="2"/>
  <c r="M79" i="2"/>
  <c r="L29" i="2"/>
  <c r="O37" i="2"/>
  <c r="O29" i="2"/>
  <c r="L37" i="2"/>
  <c r="I19" i="2"/>
  <c r="O39" i="2" l="1"/>
  <c r="L39" i="2"/>
  <c r="E60" i="2" s="1"/>
  <c r="E68" i="2" s="1"/>
  <c r="A87" i="2" l="1"/>
  <c r="I87" i="2" s="1"/>
  <c r="K68" i="2"/>
  <c r="M68" i="2"/>
  <c r="E49" i="2" l="1"/>
  <c r="I49" i="2" l="1"/>
  <c r="L49" i="2" s="1"/>
  <c r="E51" i="2"/>
  <c r="M77" i="2"/>
  <c r="K77" i="2"/>
  <c r="I51" i="2" l="1"/>
  <c r="L51" i="2" s="1"/>
  <c r="M66" i="2"/>
  <c r="K66" i="2"/>
  <c r="M64" i="2"/>
  <c r="K64" i="2"/>
  <c r="M62" i="2"/>
  <c r="K62" i="2"/>
  <c r="M60" i="2" l="1"/>
  <c r="K60" i="2"/>
</calcChain>
</file>

<file path=xl/sharedStrings.xml><?xml version="1.0" encoding="utf-8"?>
<sst xmlns="http://schemas.openxmlformats.org/spreadsheetml/2006/main" count="224" uniqueCount="106">
  <si>
    <t>１　事業の目的</t>
    <rPh sb="2" eb="4">
      <t>ジギョウ</t>
    </rPh>
    <rPh sb="5" eb="7">
      <t>モクテキ</t>
    </rPh>
    <phoneticPr fontId="2"/>
  </si>
  <si>
    <t>　中山間地域等における農業生産活動の不利を補い、耕作放棄地の発生防止に努め、多面的機能の継続的かつ効果的な発揮を図る。また高齢化が進展し、担い手が減少する中で、農業離れが進行している集落等の活性化を図る。</t>
    <rPh sb="1" eb="4">
      <t>チュウサンカン</t>
    </rPh>
    <rPh sb="4" eb="6">
      <t>チイキ</t>
    </rPh>
    <rPh sb="6" eb="7">
      <t>トウ</t>
    </rPh>
    <rPh sb="11" eb="13">
      <t>ノウギョウ</t>
    </rPh>
    <rPh sb="13" eb="15">
      <t>セイサン</t>
    </rPh>
    <rPh sb="15" eb="17">
      <t>カツドウ</t>
    </rPh>
    <rPh sb="18" eb="20">
      <t>フリ</t>
    </rPh>
    <rPh sb="21" eb="22">
      <t>オギナ</t>
    </rPh>
    <rPh sb="24" eb="26">
      <t>コウサク</t>
    </rPh>
    <rPh sb="26" eb="28">
      <t>ホウキ</t>
    </rPh>
    <rPh sb="28" eb="29">
      <t>チ</t>
    </rPh>
    <rPh sb="30" eb="32">
      <t>ハッセイ</t>
    </rPh>
    <rPh sb="32" eb="34">
      <t>ボウシ</t>
    </rPh>
    <rPh sb="35" eb="36">
      <t>ツト</t>
    </rPh>
    <rPh sb="38" eb="41">
      <t>タメンテキ</t>
    </rPh>
    <rPh sb="41" eb="43">
      <t>キノウ</t>
    </rPh>
    <rPh sb="44" eb="47">
      <t>ケイゾクテキ</t>
    </rPh>
    <rPh sb="49" eb="52">
      <t>コウカテキ</t>
    </rPh>
    <rPh sb="53" eb="55">
      <t>ハッキ</t>
    </rPh>
    <rPh sb="56" eb="57">
      <t>ハカ</t>
    </rPh>
    <rPh sb="61" eb="64">
      <t>コウレイカ</t>
    </rPh>
    <rPh sb="65" eb="67">
      <t>シンテン</t>
    </rPh>
    <rPh sb="69" eb="70">
      <t>ニナ</t>
    </rPh>
    <rPh sb="71" eb="72">
      <t>テ</t>
    </rPh>
    <rPh sb="73" eb="75">
      <t>ゲンショウ</t>
    </rPh>
    <rPh sb="77" eb="78">
      <t>ナカ</t>
    </rPh>
    <rPh sb="80" eb="82">
      <t>ノウギョウ</t>
    </rPh>
    <rPh sb="82" eb="83">
      <t>バナ</t>
    </rPh>
    <rPh sb="85" eb="87">
      <t>シンコウ</t>
    </rPh>
    <rPh sb="91" eb="93">
      <t>シュウラク</t>
    </rPh>
    <rPh sb="93" eb="94">
      <t>トウ</t>
    </rPh>
    <rPh sb="95" eb="98">
      <t>カッセイカ</t>
    </rPh>
    <rPh sb="99" eb="100">
      <t>ハカ</t>
    </rPh>
    <phoneticPr fontId="2"/>
  </si>
  <si>
    <t>２　事業計画の内容</t>
    <rPh sb="2" eb="4">
      <t>ジギョウ</t>
    </rPh>
    <rPh sb="4" eb="6">
      <t>ケイカク</t>
    </rPh>
    <rPh sb="7" eb="9">
      <t>ナイヨウ</t>
    </rPh>
    <phoneticPr fontId="2"/>
  </si>
  <si>
    <t>（１）交付対象予定面積及び交付金額</t>
    <rPh sb="3" eb="5">
      <t>コウフ</t>
    </rPh>
    <rPh sb="5" eb="7">
      <t>タイショウ</t>
    </rPh>
    <rPh sb="7" eb="9">
      <t>ヨテイ</t>
    </rPh>
    <rPh sb="9" eb="11">
      <t>メンセキ</t>
    </rPh>
    <rPh sb="11" eb="12">
      <t>オヨ</t>
    </rPh>
    <rPh sb="13" eb="15">
      <t>コウフ</t>
    </rPh>
    <rPh sb="15" eb="17">
      <t>キンガク</t>
    </rPh>
    <phoneticPr fontId="2"/>
  </si>
  <si>
    <t>区分</t>
    <rPh sb="0" eb="2">
      <t>クブン</t>
    </rPh>
    <phoneticPr fontId="2"/>
  </si>
  <si>
    <t>傾斜度1/20以上</t>
    <rPh sb="0" eb="2">
      <t>ケイシャ</t>
    </rPh>
    <rPh sb="2" eb="3">
      <t>ド</t>
    </rPh>
    <rPh sb="7" eb="9">
      <t>イジョウ</t>
    </rPh>
    <phoneticPr fontId="2"/>
  </si>
  <si>
    <t>傾斜度1/100以上
1/20未満</t>
    <rPh sb="0" eb="2">
      <t>ケイシャ</t>
    </rPh>
    <rPh sb="2" eb="3">
      <t>ド</t>
    </rPh>
    <rPh sb="8" eb="10">
      <t>イジョウ</t>
    </rPh>
    <rPh sb="15" eb="17">
      <t>ミマン</t>
    </rPh>
    <phoneticPr fontId="2"/>
  </si>
  <si>
    <t>高齢化率・耕作放棄率ともに高い</t>
    <rPh sb="0" eb="3">
      <t>コウレイカ</t>
    </rPh>
    <rPh sb="3" eb="4">
      <t>リツ</t>
    </rPh>
    <rPh sb="5" eb="7">
      <t>コウサク</t>
    </rPh>
    <rPh sb="7" eb="9">
      <t>ホウキ</t>
    </rPh>
    <rPh sb="9" eb="10">
      <t>リツ</t>
    </rPh>
    <rPh sb="13" eb="14">
      <t>タカ</t>
    </rPh>
    <phoneticPr fontId="2"/>
  </si>
  <si>
    <t>自然条件により
小区画・不整形</t>
    <rPh sb="0" eb="2">
      <t>シゼン</t>
    </rPh>
    <rPh sb="2" eb="4">
      <t>ジョウケン</t>
    </rPh>
    <rPh sb="8" eb="11">
      <t>ショウクカク</t>
    </rPh>
    <rPh sb="12" eb="13">
      <t>フ</t>
    </rPh>
    <rPh sb="13" eb="15">
      <t>セイケイ</t>
    </rPh>
    <phoneticPr fontId="2"/>
  </si>
  <si>
    <t>（単位：㎡、円）</t>
    <rPh sb="1" eb="3">
      <t>タンイ</t>
    </rPh>
    <rPh sb="6" eb="7">
      <t>エン</t>
    </rPh>
    <phoneticPr fontId="2"/>
  </si>
  <si>
    <t>田</t>
    <rPh sb="0" eb="1">
      <t>タ</t>
    </rPh>
    <phoneticPr fontId="2"/>
  </si>
  <si>
    <t>小計</t>
    <rPh sb="0" eb="2">
      <t>ショウケイ</t>
    </rPh>
    <phoneticPr fontId="2"/>
  </si>
  <si>
    <t>交付金</t>
    <rPh sb="0" eb="3">
      <t>コウフキン</t>
    </rPh>
    <phoneticPr fontId="2"/>
  </si>
  <si>
    <t>畑</t>
    <rPh sb="0" eb="1">
      <t>ハタ</t>
    </rPh>
    <phoneticPr fontId="2"/>
  </si>
  <si>
    <t>傾斜度１５度以上</t>
    <rPh sb="0" eb="2">
      <t>ケイシャ</t>
    </rPh>
    <rPh sb="2" eb="3">
      <t>ド</t>
    </rPh>
    <rPh sb="5" eb="6">
      <t>ド</t>
    </rPh>
    <rPh sb="6" eb="8">
      <t>イジョウ</t>
    </rPh>
    <phoneticPr fontId="2"/>
  </si>
  <si>
    <t>傾斜度８度以上
１５度未満</t>
    <rPh sb="0" eb="2">
      <t>ケイシャ</t>
    </rPh>
    <rPh sb="2" eb="3">
      <t>ド</t>
    </rPh>
    <rPh sb="4" eb="5">
      <t>ド</t>
    </rPh>
    <rPh sb="5" eb="7">
      <t>イジョウ</t>
    </rPh>
    <rPh sb="10" eb="11">
      <t>ド</t>
    </rPh>
    <rPh sb="11" eb="13">
      <t>ミマン</t>
    </rPh>
    <phoneticPr fontId="2"/>
  </si>
  <si>
    <t>合計</t>
    <rPh sb="0" eb="2">
      <t>ゴウケイ</t>
    </rPh>
    <phoneticPr fontId="2"/>
  </si>
  <si>
    <t>注）</t>
    <rPh sb="0" eb="1">
      <t>チュウ</t>
    </rPh>
    <phoneticPr fontId="2"/>
  </si>
  <si>
    <t>１　変更の場合は、変更前を上段（　）書きとする。</t>
    <rPh sb="2" eb="4">
      <t>ヘンコウ</t>
    </rPh>
    <rPh sb="5" eb="7">
      <t>バアイ</t>
    </rPh>
    <rPh sb="9" eb="11">
      <t>ヘンコウ</t>
    </rPh>
    <rPh sb="11" eb="12">
      <t>マエ</t>
    </rPh>
    <rPh sb="13" eb="15">
      <t>ジョウダン</t>
    </rPh>
    <rPh sb="18" eb="19">
      <t>ガ</t>
    </rPh>
    <phoneticPr fontId="2"/>
  </si>
  <si>
    <t>２　面積は交付金の交付対象面積を記載する。</t>
    <rPh sb="2" eb="4">
      <t>メンセキ</t>
    </rPh>
    <rPh sb="5" eb="8">
      <t>コウフキン</t>
    </rPh>
    <rPh sb="9" eb="11">
      <t>コウフ</t>
    </rPh>
    <rPh sb="11" eb="13">
      <t>タイショウ</t>
    </rPh>
    <rPh sb="13" eb="15">
      <t>メンセキ</t>
    </rPh>
    <rPh sb="16" eb="18">
      <t>キサイ</t>
    </rPh>
    <phoneticPr fontId="2"/>
  </si>
  <si>
    <t>備考</t>
    <rPh sb="0" eb="2">
      <t>ビコウ</t>
    </rPh>
    <phoneticPr fontId="2"/>
  </si>
  <si>
    <t>区分</t>
    <rPh sb="0" eb="2">
      <t>クブン</t>
    </rPh>
    <phoneticPr fontId="2"/>
  </si>
  <si>
    <t>３　経費の配分</t>
    <rPh sb="2" eb="4">
      <t>ケイヒ</t>
    </rPh>
    <rPh sb="5" eb="7">
      <t>ハイブン</t>
    </rPh>
    <phoneticPr fontId="2"/>
  </si>
  <si>
    <t>（単位：円）</t>
    <rPh sb="1" eb="3">
      <t>タンイ</t>
    </rPh>
    <rPh sb="4" eb="5">
      <t>エン</t>
    </rPh>
    <phoneticPr fontId="2"/>
  </si>
  <si>
    <t>負担区分</t>
    <rPh sb="0" eb="2">
      <t>フタン</t>
    </rPh>
    <rPh sb="2" eb="4">
      <t>クブン</t>
    </rPh>
    <phoneticPr fontId="2"/>
  </si>
  <si>
    <t>その他</t>
    <rPh sb="2" eb="3">
      <t>タ</t>
    </rPh>
    <phoneticPr fontId="2"/>
  </si>
  <si>
    <t>町</t>
    <rPh sb="0" eb="1">
      <t>チョウ</t>
    </rPh>
    <phoneticPr fontId="2"/>
  </si>
  <si>
    <t>県</t>
    <rPh sb="0" eb="1">
      <t>ケン</t>
    </rPh>
    <phoneticPr fontId="2"/>
  </si>
  <si>
    <t>総額</t>
    <rPh sb="0" eb="2">
      <t>ソウガク</t>
    </rPh>
    <phoneticPr fontId="2"/>
  </si>
  <si>
    <t>体制整備</t>
    <rPh sb="0" eb="2">
      <t>タイセイ</t>
    </rPh>
    <rPh sb="2" eb="4">
      <t>セイビ</t>
    </rPh>
    <phoneticPr fontId="2"/>
  </si>
  <si>
    <t>基礎</t>
    <rPh sb="0" eb="2">
      <t>キソ</t>
    </rPh>
    <phoneticPr fontId="2"/>
  </si>
  <si>
    <t>注）</t>
    <rPh sb="0" eb="1">
      <t>チュウ</t>
    </rPh>
    <phoneticPr fontId="2"/>
  </si>
  <si>
    <t>１　変更の場合は、変更前を上段（　）書きとする。</t>
    <rPh sb="2" eb="4">
      <t>ヘンコウ</t>
    </rPh>
    <rPh sb="5" eb="7">
      <t>バアイ</t>
    </rPh>
    <rPh sb="9" eb="11">
      <t>ヘンコウ</t>
    </rPh>
    <rPh sb="11" eb="12">
      <t>マエ</t>
    </rPh>
    <rPh sb="13" eb="15">
      <t>ジョウダン</t>
    </rPh>
    <rPh sb="18" eb="19">
      <t>カ</t>
    </rPh>
    <phoneticPr fontId="2"/>
  </si>
  <si>
    <t>４　収支予算</t>
    <rPh sb="2" eb="4">
      <t>シュウシ</t>
    </rPh>
    <rPh sb="4" eb="6">
      <t>ヨサン</t>
    </rPh>
    <phoneticPr fontId="2"/>
  </si>
  <si>
    <t>（１）収入の部</t>
    <rPh sb="3" eb="5">
      <t>シュウニュウ</t>
    </rPh>
    <rPh sb="6" eb="7">
      <t>ブ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</si>
  <si>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</si>
  <si>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</si>
  <si>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比較増減</t>
    <rPh sb="0" eb="2">
      <t>ヒカク</t>
    </rPh>
    <rPh sb="2" eb="4">
      <t>ゾウゲン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</si>
  <si>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</si>
  <si>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</si>
  <si>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備考</t>
    <rPh sb="0" eb="2">
      <t>ビコウ</t>
    </rPh>
    <phoneticPr fontId="2"/>
  </si>
  <si>
    <t>町交付金</t>
    <rPh sb="0" eb="1">
      <t>チョウ</t>
    </rPh>
    <rPh sb="1" eb="3">
      <t>コウフ</t>
    </rPh>
    <rPh sb="3" eb="4">
      <t>キン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</si>
  <si>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</si>
  <si>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積立繰入金</t>
    <rPh sb="0" eb="2">
      <t>ツミタテ</t>
    </rPh>
    <rPh sb="2" eb="4">
      <t>クリイレ</t>
    </rPh>
    <rPh sb="4" eb="5">
      <t>キン</t>
    </rPh>
    <phoneticPr fontId="2"/>
  </si>
  <si>
    <t>合計（Ａ）</t>
    <rPh sb="0" eb="2">
      <t>ゴウケイ</t>
    </rPh>
    <phoneticPr fontId="2"/>
  </si>
  <si>
    <t>注）</t>
    <rPh sb="0" eb="1">
      <t>チュウ</t>
    </rPh>
    <phoneticPr fontId="2"/>
  </si>
  <si>
    <t>変更の場合は、変更前を上段（　）書きとする。</t>
    <rPh sb="0" eb="2">
      <t>ヘンコウ</t>
    </rPh>
    <rPh sb="3" eb="5">
      <t>バアイ</t>
    </rPh>
    <rPh sb="7" eb="9">
      <t>ヘンコウ</t>
    </rPh>
    <rPh sb="9" eb="10">
      <t>マエ</t>
    </rPh>
    <rPh sb="11" eb="13">
      <t>ジョウダン</t>
    </rPh>
    <rPh sb="16" eb="17">
      <t>カ</t>
    </rPh>
    <phoneticPr fontId="2"/>
  </si>
  <si>
    <t>（２）支出の部</t>
    <rPh sb="3" eb="5">
      <t>シシュツ</t>
    </rPh>
    <rPh sb="6" eb="7">
      <t>ブ</t>
    </rPh>
    <phoneticPr fontId="2"/>
  </si>
  <si>
    <t>個人配分分</t>
    <rPh sb="0" eb="2">
      <t>コジン</t>
    </rPh>
    <rPh sb="2" eb="4">
      <t>ハイブン</t>
    </rPh>
    <rPh sb="4" eb="5">
      <t>ブン</t>
    </rPh>
    <phoneticPr fontId="2"/>
  </si>
  <si>
    <t>（３）収支差引</t>
    <rPh sb="3" eb="5">
      <t>シュウシ</t>
    </rPh>
    <rPh sb="5" eb="7">
      <t>サシヒキ</t>
    </rPh>
    <phoneticPr fontId="2"/>
  </si>
  <si>
    <t>収入-支出</t>
    <rPh sb="0" eb="2">
      <t>シュウニュウ</t>
    </rPh>
    <rPh sb="3" eb="5">
      <t>シシュツ</t>
    </rPh>
    <phoneticPr fontId="2"/>
  </si>
  <si>
    <t>合計（Ｂ）</t>
    <rPh sb="0" eb="2">
      <t>ゴウケイ</t>
    </rPh>
    <phoneticPr fontId="2"/>
  </si>
  <si>
    <t>（Ａ）-（Ｂ）＝（Ｃ）</t>
    <phoneticPr fontId="2"/>
  </si>
  <si>
    <t>積立金</t>
    <rPh sb="0" eb="2">
      <t>ツミタテ</t>
    </rPh>
    <rPh sb="2" eb="3">
      <t>キン</t>
    </rPh>
    <phoneticPr fontId="2"/>
  </si>
  <si>
    <t>（Ｄ）</t>
    <phoneticPr fontId="2"/>
  </si>
  <si>
    <t>差引残額</t>
    <rPh sb="0" eb="2">
      <t>サシヒキ</t>
    </rPh>
    <rPh sb="2" eb="4">
      <t>ザンガク</t>
    </rPh>
    <phoneticPr fontId="2"/>
  </si>
  <si>
    <t>（Ｃ）-（Ｄ）</t>
    <phoneticPr fontId="2"/>
  </si>
  <si>
    <t>（単位：円）</t>
    <rPh sb="1" eb="3">
      <t>タンイ</t>
    </rPh>
    <rPh sb="4" eb="5">
      <t>エン</t>
    </rPh>
    <phoneticPr fontId="2"/>
  </si>
  <si>
    <t>（４）積立金明細</t>
    <rPh sb="3" eb="5">
      <t>ツミタテ</t>
    </rPh>
    <rPh sb="5" eb="6">
      <t>キン</t>
    </rPh>
    <rPh sb="6" eb="8">
      <t>メイサイ</t>
    </rPh>
    <phoneticPr fontId="2"/>
  </si>
  <si>
    <t>合計</t>
    <rPh sb="0" eb="2">
      <t>ゴウケイ</t>
    </rPh>
    <phoneticPr fontId="2"/>
  </si>
  <si>
    <t>使用時期及び目的</t>
    <rPh sb="0" eb="2">
      <t>シヨウ</t>
    </rPh>
    <rPh sb="2" eb="4">
      <t>ジキ</t>
    </rPh>
    <rPh sb="4" eb="5">
      <t>オヨ</t>
    </rPh>
    <rPh sb="6" eb="8">
      <t>モクテキ</t>
    </rPh>
    <phoneticPr fontId="2"/>
  </si>
  <si>
    <t>積立年度</t>
    <rPh sb="0" eb="2">
      <t>ツミタテ</t>
    </rPh>
    <rPh sb="2" eb="3">
      <t>ネン</t>
    </rPh>
    <rPh sb="3" eb="4">
      <t>ド</t>
    </rPh>
    <phoneticPr fontId="2"/>
  </si>
  <si>
    <t>積立金額</t>
    <rPh sb="0" eb="2">
      <t>ツミタテ</t>
    </rPh>
    <rPh sb="2" eb="4">
      <t>キンガク</t>
    </rPh>
    <phoneticPr fontId="2"/>
  </si>
  <si>
    <t>うち加算措置</t>
    <rPh sb="2" eb="4">
      <t>カサン</t>
    </rPh>
    <rPh sb="4" eb="6">
      <t>ソチ</t>
    </rPh>
    <phoneticPr fontId="2"/>
  </si>
  <si>
    <t>２　体制整備は交付金単価１０割単価を、基礎は８割単価をいう。</t>
    <rPh sb="2" eb="4">
      <t>タイセイ</t>
    </rPh>
    <rPh sb="4" eb="6">
      <t>セイビ</t>
    </rPh>
    <rPh sb="7" eb="9">
      <t>コウフ</t>
    </rPh>
    <rPh sb="9" eb="10">
      <t>キン</t>
    </rPh>
    <rPh sb="10" eb="12">
      <t>タンカ</t>
    </rPh>
    <rPh sb="14" eb="15">
      <t>ワリ</t>
    </rPh>
    <rPh sb="15" eb="17">
      <t>タンカ</t>
    </rPh>
    <rPh sb="19" eb="21">
      <t>キソ</t>
    </rPh>
    <rPh sb="23" eb="24">
      <t>ワリ</t>
    </rPh>
    <rPh sb="24" eb="26">
      <t>タンカ</t>
    </rPh>
    <phoneticPr fontId="2"/>
  </si>
  <si>
    <t>面積</t>
    <rPh sb="0" eb="2">
      <t>メンセキ</t>
    </rPh>
    <phoneticPr fontId="2"/>
  </si>
  <si>
    <t>↓</t>
    <phoneticPr fontId="2"/>
  </si>
  <si>
    <t>※該当する単価を選択（自動計算用）</t>
    <rPh sb="1" eb="3">
      <t>ガイトウ</t>
    </rPh>
    <rPh sb="5" eb="7">
      <t>タンカ</t>
    </rPh>
    <rPh sb="8" eb="10">
      <t>センタク</t>
    </rPh>
    <rPh sb="11" eb="13">
      <t>ジドウ</t>
    </rPh>
    <rPh sb="13" eb="16">
      <t>ケイサンヨウ</t>
    </rPh>
    <phoneticPr fontId="2"/>
  </si>
  <si>
    <t>※該当する加算措置を選択（自動計算用）</t>
    <rPh sb="1" eb="3">
      <t>ガイトウ</t>
    </rPh>
    <rPh sb="5" eb="7">
      <t>カサン</t>
    </rPh>
    <rPh sb="7" eb="9">
      <t>ソチ</t>
    </rPh>
    <rPh sb="10" eb="12">
      <t>センタク</t>
    </rPh>
    <rPh sb="13" eb="15">
      <t>ジドウ</t>
    </rPh>
    <rPh sb="15" eb="18">
      <t>ケイサンヨウ</t>
    </rPh>
    <phoneticPr fontId="2"/>
  </si>
  <si>
    <t>５　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2"/>
  </si>
  <si>
    <t>２　事業報告の内容</t>
    <rPh sb="2" eb="4">
      <t>ジギョウ</t>
    </rPh>
    <rPh sb="4" eb="6">
      <t>ホウコク</t>
    </rPh>
    <rPh sb="7" eb="9">
      <t>ナイヨウ</t>
    </rPh>
    <phoneticPr fontId="2"/>
  </si>
  <si>
    <t>（１）交付対象実績面積及び交付金額</t>
    <rPh sb="3" eb="5">
      <t>コウフ</t>
    </rPh>
    <rPh sb="5" eb="7">
      <t>タイショウ</t>
    </rPh>
    <rPh sb="7" eb="9">
      <t>ジッセキ</t>
    </rPh>
    <rPh sb="9" eb="11">
      <t>メンセキ</t>
    </rPh>
    <rPh sb="11" eb="12">
      <t>オヨ</t>
    </rPh>
    <rPh sb="13" eb="15">
      <t>コウフ</t>
    </rPh>
    <rPh sb="15" eb="17">
      <t>キンガク</t>
    </rPh>
    <phoneticPr fontId="2"/>
  </si>
  <si>
    <t>５　事業完了年月日</t>
    <rPh sb="2" eb="4">
      <t>ジギョウ</t>
    </rPh>
    <rPh sb="4" eb="6">
      <t>カンリョウ</t>
    </rPh>
    <rPh sb="6" eb="9">
      <t>ネンガッピ</t>
    </rPh>
    <phoneticPr fontId="2"/>
  </si>
  <si>
    <t>その際備考欄には、その内容を記載。</t>
    <rPh sb="2" eb="3">
      <t>サイ</t>
    </rPh>
    <rPh sb="3" eb="5">
      <t>ビコウ</t>
    </rPh>
    <rPh sb="5" eb="6">
      <t>ラン</t>
    </rPh>
    <rPh sb="11" eb="13">
      <t>ナイヨウ</t>
    </rPh>
    <rPh sb="14" eb="16">
      <t>キサイ</t>
    </rPh>
    <phoneticPr fontId="2"/>
  </si>
  <si>
    <t>その他欄には預金利息等の交付金以外の収入を記載。</t>
    <phoneticPr fontId="2"/>
  </si>
  <si>
    <t>その他欄には預金利息等の交付金以外の収入を記載。</t>
    <phoneticPr fontId="2"/>
  </si>
  <si>
    <t>（２）収支予算書</t>
    <rPh sb="3" eb="5">
      <t>シュウシ</t>
    </rPh>
    <rPh sb="5" eb="8">
      <t>ヨサンショ</t>
    </rPh>
    <phoneticPr fontId="2"/>
  </si>
  <si>
    <t>（１）事業計画書</t>
    <rPh sb="3" eb="5">
      <t>ジギョウ</t>
    </rPh>
    <rPh sb="5" eb="8">
      <t>ケイカクショ</t>
    </rPh>
    <phoneticPr fontId="2"/>
  </si>
  <si>
    <t>３　添付書類</t>
    <rPh sb="2" eb="4">
      <t>テンプ</t>
    </rPh>
    <rPh sb="4" eb="6">
      <t>ショルイ</t>
    </rPh>
    <phoneticPr fontId="2"/>
  </si>
  <si>
    <t>　金　　　　　　　　　　　円</t>
    <rPh sb="1" eb="2">
      <t>キン</t>
    </rPh>
    <rPh sb="13" eb="14">
      <t>エン</t>
    </rPh>
    <phoneticPr fontId="2"/>
  </si>
  <si>
    <t>２　交付申請額</t>
    <rPh sb="2" eb="4">
      <t>コウフ</t>
    </rPh>
    <rPh sb="4" eb="7">
      <t>シンセイガク</t>
    </rPh>
    <phoneticPr fontId="2"/>
  </si>
  <si>
    <t>　○○年度岩美町中山間地域等直接支払事業費交付金</t>
    <rPh sb="3" eb="5">
      <t>ネンド</t>
    </rPh>
    <rPh sb="5" eb="7">
      <t>イワミ</t>
    </rPh>
    <rPh sb="7" eb="8">
      <t>チョウ</t>
    </rPh>
    <rPh sb="8" eb="11">
      <t>チュウサンカン</t>
    </rPh>
    <rPh sb="11" eb="13">
      <t>チイキ</t>
    </rPh>
    <rPh sb="13" eb="14">
      <t>ナド</t>
    </rPh>
    <rPh sb="14" eb="16">
      <t>チョクセツ</t>
    </rPh>
    <rPh sb="16" eb="18">
      <t>シハライ</t>
    </rPh>
    <rPh sb="18" eb="20">
      <t>ジギョウ</t>
    </rPh>
    <rPh sb="20" eb="21">
      <t>ヒ</t>
    </rPh>
    <rPh sb="21" eb="24">
      <t>コウフキン</t>
    </rPh>
    <phoneticPr fontId="2"/>
  </si>
  <si>
    <t>１　補助金名</t>
    <rPh sb="2" eb="5">
      <t>ホジョキン</t>
    </rPh>
    <rPh sb="5" eb="6">
      <t>メイ</t>
    </rPh>
    <phoneticPr fontId="2"/>
  </si>
  <si>
    <t>記</t>
    <rPh sb="0" eb="1">
      <t>キ</t>
    </rPh>
    <phoneticPr fontId="2"/>
  </si>
  <si>
    <t>　○○年度において、標記の交付金を下記のとおり受けたいので、岩美町補助金等交付規則第５条の規定により、関係書類を添えて申請します。</t>
    <rPh sb="3" eb="5">
      <t>ネンド</t>
    </rPh>
    <rPh sb="10" eb="12">
      <t>ヒョウキ</t>
    </rPh>
    <rPh sb="13" eb="16">
      <t>コウフキン</t>
    </rPh>
    <rPh sb="17" eb="19">
      <t>カキ</t>
    </rPh>
    <rPh sb="23" eb="24">
      <t>ウ</t>
    </rPh>
    <rPh sb="30" eb="32">
      <t>イワミ</t>
    </rPh>
    <rPh sb="32" eb="33">
      <t>チョウ</t>
    </rPh>
    <rPh sb="33" eb="36">
      <t>ホジョキン</t>
    </rPh>
    <rPh sb="36" eb="37">
      <t>トウ</t>
    </rPh>
    <rPh sb="37" eb="39">
      <t>コウフ</t>
    </rPh>
    <rPh sb="39" eb="41">
      <t>キソク</t>
    </rPh>
    <rPh sb="41" eb="42">
      <t>ダイ</t>
    </rPh>
    <rPh sb="43" eb="44">
      <t>ジョウ</t>
    </rPh>
    <rPh sb="45" eb="47">
      <t>キテイ</t>
    </rPh>
    <rPh sb="51" eb="53">
      <t>カンケイ</t>
    </rPh>
    <rPh sb="53" eb="55">
      <t>ショルイ</t>
    </rPh>
    <rPh sb="56" eb="57">
      <t>ソ</t>
    </rPh>
    <rPh sb="59" eb="61">
      <t>シンセイ</t>
    </rPh>
    <phoneticPr fontId="2"/>
  </si>
  <si>
    <t>○○年度岩美町中山間地域等直接支払事業費交付金交付申請書</t>
    <rPh sb="2" eb="3">
      <t>ネン</t>
    </rPh>
    <rPh sb="3" eb="4">
      <t>ド</t>
    </rPh>
    <rPh sb="4" eb="6">
      <t>イワミ</t>
    </rPh>
    <rPh sb="6" eb="7">
      <t>チョウ</t>
    </rPh>
    <rPh sb="7" eb="10">
      <t>チュウサンカン</t>
    </rPh>
    <rPh sb="10" eb="12">
      <t>チイキ</t>
    </rPh>
    <rPh sb="12" eb="13">
      <t>トウ</t>
    </rPh>
    <rPh sb="13" eb="15">
      <t>チョクセツ</t>
    </rPh>
    <rPh sb="15" eb="17">
      <t>シハライ</t>
    </rPh>
    <rPh sb="17" eb="19">
      <t>ジギョウ</t>
    </rPh>
    <rPh sb="19" eb="20">
      <t>ヒ</t>
    </rPh>
    <rPh sb="20" eb="23">
      <t>コウフキン</t>
    </rPh>
    <rPh sb="23" eb="25">
      <t>コウフ</t>
    </rPh>
    <rPh sb="25" eb="28">
      <t>シンセイショ</t>
    </rPh>
    <phoneticPr fontId="2"/>
  </si>
  <si>
    <t>代表　○○　○○</t>
    <rPh sb="0" eb="2">
      <t>ダイヒョウ</t>
    </rPh>
    <phoneticPr fontId="2"/>
  </si>
  <si>
    <t>氏　名</t>
    <rPh sb="0" eb="1">
      <t>シ</t>
    </rPh>
    <rPh sb="2" eb="3">
      <t>メイ</t>
    </rPh>
    <phoneticPr fontId="2"/>
  </si>
  <si>
    <t>○○○○集落協定</t>
    <rPh sb="4" eb="6">
      <t>シュウラク</t>
    </rPh>
    <rPh sb="6" eb="8">
      <t>キョウテイ</t>
    </rPh>
    <phoneticPr fontId="2"/>
  </si>
  <si>
    <t>団体名</t>
    <rPh sb="0" eb="2">
      <t>ダンタイ</t>
    </rPh>
    <rPh sb="2" eb="3">
      <t>メイ</t>
    </rPh>
    <phoneticPr fontId="2"/>
  </si>
  <si>
    <t>岩美町大字○○</t>
    <rPh sb="0" eb="3">
      <t>イワミチョウ</t>
    </rPh>
    <rPh sb="3" eb="5">
      <t>オオアザ</t>
    </rPh>
    <phoneticPr fontId="2"/>
  </si>
  <si>
    <t>住　所</t>
    <rPh sb="0" eb="1">
      <t>ジュウ</t>
    </rPh>
    <rPh sb="2" eb="3">
      <t>ショ</t>
    </rPh>
    <phoneticPr fontId="2"/>
  </si>
  <si>
    <t>　岩美町長　○○　○○　様</t>
    <rPh sb="1" eb="3">
      <t>イワミ</t>
    </rPh>
    <rPh sb="3" eb="4">
      <t>チョウ</t>
    </rPh>
    <rPh sb="4" eb="5">
      <t>チョウ</t>
    </rPh>
    <rPh sb="12" eb="13">
      <t>サマ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</si>
  <si>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</si>
  <si>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体制整備単価（１０割単価）</t>
  </si>
  <si>
    <t>超急傾斜農地保全管理加算</t>
  </si>
  <si>
    <t>様式第１号（第４条、第６条、第８条関係）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4" eb="15">
      <t>ダイ</t>
    </rPh>
    <rPh sb="16" eb="17">
      <t>ジョウ</t>
    </rPh>
    <rPh sb="17" eb="19">
      <t>カンケイ</t>
    </rPh>
    <phoneticPr fontId="2"/>
  </si>
  <si>
    <t>共同取組活動分</t>
    <rPh sb="0" eb="4">
      <t>キョウドウトリクミ</t>
    </rPh>
    <rPh sb="4" eb="7">
      <t>カツドウブン</t>
    </rPh>
    <phoneticPr fontId="2"/>
  </si>
  <si>
    <t>R7年度</t>
    <rPh sb="2" eb="4">
      <t>ネンド</t>
    </rPh>
    <phoneticPr fontId="2"/>
  </si>
  <si>
    <t>R8年度</t>
    <rPh sb="2" eb="4">
      <t>ネンド</t>
    </rPh>
    <phoneticPr fontId="2"/>
  </si>
  <si>
    <t>R9年度</t>
    <rPh sb="2" eb="4">
      <t>ネンド</t>
    </rPh>
    <phoneticPr fontId="2"/>
  </si>
  <si>
    <t>R10年度</t>
    <rPh sb="3" eb="5">
      <t>ネンド</t>
    </rPh>
    <phoneticPr fontId="2"/>
  </si>
  <si>
    <t>R11年度</t>
    <rPh sb="3" eb="5">
      <t>ネンド</t>
    </rPh>
    <phoneticPr fontId="2"/>
  </si>
  <si>
    <t>令和８年３月３１日</t>
    <rPh sb="0" eb="2">
      <t>レイワ</t>
    </rPh>
    <rPh sb="4" eb="5">
      <t>ガツ</t>
    </rPh>
    <rPh sb="7" eb="8">
      <t>ニチ</t>
    </rPh>
    <phoneticPr fontId="2"/>
  </si>
  <si>
    <t>令和    年度岩美町中山間地域等直接支払事業計画書</t>
    <rPh sb="0" eb="2">
      <t>レイワ</t>
    </rPh>
    <rPh sb="6" eb="8">
      <t>ネンド</t>
    </rPh>
    <rPh sb="8" eb="10">
      <t>イワミ</t>
    </rPh>
    <rPh sb="10" eb="11">
      <t>チョウ</t>
    </rPh>
    <rPh sb="11" eb="14">
      <t>チュウサンカン</t>
    </rPh>
    <rPh sb="14" eb="16">
      <t>チイキ</t>
    </rPh>
    <rPh sb="16" eb="17">
      <t>トウ</t>
    </rPh>
    <rPh sb="17" eb="19">
      <t>チョクセツ</t>
    </rPh>
    <rPh sb="19" eb="21">
      <t>シハライ</t>
    </rPh>
    <rPh sb="21" eb="23">
      <t>ジギョウ</t>
    </rPh>
    <rPh sb="23" eb="26">
      <t>ケイカクショ</t>
    </rPh>
    <phoneticPr fontId="2"/>
  </si>
  <si>
    <t>令和    年度岩美町中山間地域等直接支払事業報告書</t>
    <rPh sb="0" eb="2">
      <t>レイワ</t>
    </rPh>
    <rPh sb="6" eb="8">
      <t>ネンド</t>
    </rPh>
    <rPh sb="8" eb="10">
      <t>イワミ</t>
    </rPh>
    <rPh sb="10" eb="11">
      <t>チョウ</t>
    </rPh>
    <rPh sb="11" eb="14">
      <t>チュウサンカン</t>
    </rPh>
    <rPh sb="14" eb="16">
      <t>チイキ</t>
    </rPh>
    <rPh sb="16" eb="17">
      <t>トウ</t>
    </rPh>
    <rPh sb="17" eb="19">
      <t>チョクセツ</t>
    </rPh>
    <rPh sb="19" eb="21">
      <t>シハライ</t>
    </rPh>
    <rPh sb="21" eb="23">
      <t>ジギョウ</t>
    </rPh>
    <rPh sb="23" eb="26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</si>
</sst>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,###\)"/>
    <numFmt numFmtId="177" formatCode="#,###;[Red]\-#,###"/>
    <numFmt numFmtId="180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F4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58" fontId="3" fillId="0" borderId="0" xfId="0" quotePrefix="1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7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8" xfId="1" applyNumberFormat="1" applyFont="1" applyBorder="1" applyAlignment="1">
      <alignment vertical="center"/>
    </xf>
    <xf numFmtId="177" fontId="3" fillId="0" borderId="13" xfId="1" applyNumberFormat="1" applyFont="1" applyFill="1" applyBorder="1" applyAlignment="1">
      <alignment vertical="center" shrinkToFit="1"/>
    </xf>
    <xf numFmtId="0" fontId="11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77" fontId="3" fillId="3" borderId="10" xfId="1" applyNumberFormat="1" applyFont="1" applyFill="1" applyBorder="1" applyAlignment="1">
      <alignment vertical="center"/>
    </xf>
    <xf numFmtId="177" fontId="3" fillId="3" borderId="11" xfId="1" applyNumberFormat="1" applyFont="1" applyFill="1" applyBorder="1" applyAlignment="1">
      <alignment vertical="center"/>
    </xf>
    <xf numFmtId="177" fontId="3" fillId="3" borderId="12" xfId="1" applyNumberFormat="1" applyFont="1" applyFill="1" applyBorder="1" applyAlignment="1">
      <alignment vertical="center"/>
    </xf>
    <xf numFmtId="177" fontId="3" fillId="2" borderId="15" xfId="1" applyNumberFormat="1" applyFont="1" applyFill="1" applyBorder="1" applyAlignment="1">
      <alignment vertical="center" shrinkToFi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38" fontId="3" fillId="3" borderId="10" xfId="1" applyNumberFormat="1" applyFont="1" applyFill="1" applyBorder="1" applyAlignment="1">
      <alignment horizontal="right" vertical="center" shrinkToFit="1"/>
    </xf>
    <xf numFmtId="38" fontId="3" fillId="3" borderId="12" xfId="1" applyNumberFormat="1" applyFont="1" applyFill="1" applyBorder="1" applyAlignment="1">
      <alignment horizontal="right" vertical="center" shrinkToFit="1"/>
    </xf>
    <xf numFmtId="38" fontId="3" fillId="2" borderId="10" xfId="1" applyNumberFormat="1" applyFont="1" applyFill="1" applyBorder="1" applyAlignment="1">
      <alignment horizontal="right" vertical="center" shrinkToFit="1"/>
    </xf>
    <xf numFmtId="38" fontId="3" fillId="2" borderId="12" xfId="1" applyNumberFormat="1" applyFont="1" applyFill="1" applyBorder="1" applyAlignment="1">
      <alignment horizontal="right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0" borderId="13" xfId="1" applyNumberFormat="1" applyFont="1" applyFill="1" applyBorder="1" applyAlignment="1">
      <alignment vertical="center"/>
    </xf>
    <xf numFmtId="180" fontId="3" fillId="2" borderId="15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vertical="center"/>
    </xf>
    <xf numFmtId="38" fontId="3" fillId="3" borderId="15" xfId="1" applyNumberFormat="1" applyFont="1" applyFill="1" applyBorder="1" applyAlignment="1">
      <alignment vertical="center"/>
    </xf>
    <xf numFmtId="176" fontId="3" fillId="0" borderId="7" xfId="1" applyNumberFormat="1" applyFont="1" applyFill="1" applyBorder="1" applyAlignment="1">
      <alignment horizontal="right" vertical="center" shrinkToFit="1"/>
    </xf>
    <xf numFmtId="176" fontId="3" fillId="0" borderId="8" xfId="1" applyNumberFormat="1" applyFont="1" applyFill="1" applyBorder="1" applyAlignment="1">
      <alignment horizontal="right" vertical="center" shrinkToFit="1"/>
    </xf>
    <xf numFmtId="0" fontId="11" fillId="0" borderId="13" xfId="0" applyFont="1" applyBorder="1" applyAlignment="1">
      <alignment horizontal="left" vertical="center"/>
    </xf>
    <xf numFmtId="177" fontId="3" fillId="2" borderId="15" xfId="1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6" xfId="1" applyNumberFormat="1" applyFont="1" applyFill="1" applyBorder="1" applyAlignment="1">
      <alignment vertical="center"/>
    </xf>
    <xf numFmtId="177" fontId="3" fillId="0" borderId="17" xfId="1" applyNumberFormat="1" applyFont="1" applyFill="1" applyBorder="1" applyAlignment="1">
      <alignment vertical="center"/>
    </xf>
    <xf numFmtId="177" fontId="3" fillId="0" borderId="18" xfId="1" applyNumberFormat="1" applyFont="1" applyFill="1" applyBorder="1" applyAlignment="1">
      <alignment vertical="center"/>
    </xf>
    <xf numFmtId="177" fontId="3" fillId="2" borderId="10" xfId="1" applyNumberFormat="1" applyFont="1" applyFill="1" applyBorder="1" applyAlignment="1">
      <alignment vertical="center"/>
    </xf>
    <xf numFmtId="177" fontId="3" fillId="2" borderId="11" xfId="1" applyNumberFormat="1" applyFont="1" applyFill="1" applyBorder="1" applyAlignment="1">
      <alignment vertical="center"/>
    </xf>
    <xf numFmtId="177" fontId="3" fillId="2" borderId="12" xfId="1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3" fillId="0" borderId="10" xfId="1" applyNumberFormat="1" applyFont="1" applyFill="1" applyBorder="1" applyAlignment="1">
      <alignment vertical="center"/>
    </xf>
    <xf numFmtId="177" fontId="3" fillId="0" borderId="11" xfId="1" applyNumberFormat="1" applyFont="1" applyFill="1" applyBorder="1" applyAlignment="1">
      <alignment vertical="center"/>
    </xf>
    <xf numFmtId="177" fontId="3" fillId="0" borderId="12" xfId="1" applyNumberFormat="1" applyFont="1" applyFill="1" applyBorder="1" applyAlignment="1">
      <alignment vertical="center"/>
    </xf>
    <xf numFmtId="177" fontId="3" fillId="0" borderId="7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vertical="center"/>
    </xf>
    <xf numFmtId="177" fontId="3" fillId="0" borderId="8" xfId="1" applyNumberFormat="1" applyFont="1" applyFill="1" applyBorder="1" applyAlignment="1">
      <alignment vertical="center"/>
    </xf>
    <xf numFmtId="177" fontId="3" fillId="2" borderId="9" xfId="1" applyNumberFormat="1" applyFont="1" applyFill="1" applyBorder="1" applyAlignment="1">
      <alignment vertical="center"/>
    </xf>
    <xf numFmtId="177" fontId="3" fillId="2" borderId="0" xfId="1" applyNumberFormat="1" applyFont="1" applyFill="1" applyBorder="1" applyAlignment="1">
      <alignment vertical="center"/>
    </xf>
    <xf numFmtId="177" fontId="3" fillId="2" borderId="6" xfId="1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177" fontId="3" fillId="0" borderId="9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177" fontId="3" fillId="0" borderId="6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77" fontId="3" fillId="3" borderId="15" xfId="1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FF4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259080</xdr:colOff>
      <xdr:row>0</xdr:row>
      <xdr:rowOff>129541</xdr:rowOff>
    </xdr:from>
    <xdr:to>
      <xdr:col>26</xdr:col>
      <xdr:colOff>365760</xdr:colOff>
      <xdr:row>14</xdr:row>
      <xdr:rowOff>68581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0" y="129541"/>
          <a:ext cx="4701540" cy="26746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書類作成上の注意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●水色セルには計算式等が入力されていますので、自動計算されます。</a:t>
          </a:r>
          <a:endParaRPr kumimoji="1" lang="en-US" altLang="ja-JP" sz="2000"/>
        </a:p>
        <a:p>
          <a:r>
            <a:rPr kumimoji="1" lang="ja-JP" altLang="en-US" sz="2000" u="sng">
              <a:solidFill>
                <a:srgbClr val="FF0000"/>
              </a:solidFill>
            </a:rPr>
            <a:t>（下記のプルダウンを選択してください。）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259080</xdr:colOff>
      <xdr:row>0</xdr:row>
      <xdr:rowOff>129541</xdr:rowOff>
    </xdr:from>
    <xdr:to>
      <xdr:col>26</xdr:col>
      <xdr:colOff>365760</xdr:colOff>
      <xdr:row>14</xdr:row>
      <xdr:rowOff>68581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71538-46D5-44D2-8CF4-84E40C3E66F3}"/>
            </a:ext>
          </a:extLst>
        </xdr:cNvPr>
        <xdr:cNvSpPr txBox="1"/>
      </xdr:nvSpPr>
      <xdr:spPr>
        <a:xfrm>
          <a:off x="6019800" y="129541"/>
          <a:ext cx="4701540" cy="249174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書類作成上の注意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●黄色セルに入力をお願いします。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●水色セルには計算式等が入力されていますので、自動計算されます。</a:t>
          </a:r>
          <a:endParaRPr kumimoji="1" lang="en-US" altLang="ja-JP" sz="2000"/>
        </a:p>
        <a:p>
          <a:r>
            <a:rPr kumimoji="1" lang="ja-JP" altLang="en-US" sz="2000" u="sng">
              <a:solidFill>
                <a:srgbClr val="FF0000"/>
              </a:solidFill>
            </a:rPr>
            <a:t>（下記のプルダウンを選択してください。）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W98"/>
  <sheetViews>
    <sheetView tabSelected="1" view="pageBreakPreview" topLeftCell="A28" zoomScaleNormal="100" zoomScaleSheetLayoutView="100" workbookViewId="0">
      <selection activeCell="M97" sqref="M97"/>
    </sheetView>
  </sheetViews>
  <sheetFormatPr defaultColWidth="9" defaultRowHeight="14.4" x14ac:dyDescent="0.2"/>
  <cols>
    <col min="1" max="18" width="4.6640625" style="1" customWidth="1"/>
    <col min="19" max="19" width="4" style="1" customWidth="1"/>
    <col min="20" max="16384" width="9" style="1"/>
  </cols>
  <sheetData>
    <row r="2" spans="1:17" x14ac:dyDescent="0.2">
      <c r="A2" s="1" t="s">
        <v>96</v>
      </c>
    </row>
    <row r="6" spans="1:17" x14ac:dyDescent="0.2">
      <c r="A6" s="101" t="s">
        <v>104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9" spans="1:17" x14ac:dyDescent="0.2">
      <c r="A9" s="1" t="s">
        <v>0</v>
      </c>
    </row>
    <row r="10" spans="1:17" ht="14.25" customHeight="1" x14ac:dyDescent="0.2">
      <c r="A10" s="100" t="s">
        <v>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7" x14ac:dyDescent="0.2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7" x14ac:dyDescent="0.2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7" x14ac:dyDescent="0.2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7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7" ht="14.4" customHeight="1" x14ac:dyDescent="0.2">
      <c r="A15" s="1" t="s">
        <v>2</v>
      </c>
    </row>
    <row r="16" spans="1:17" ht="14.4" customHeight="1" x14ac:dyDescent="0.2">
      <c r="A16" s="1" t="s">
        <v>3</v>
      </c>
    </row>
    <row r="17" spans="1:23" ht="14.4" customHeight="1" x14ac:dyDescent="0.2">
      <c r="Q17" s="5" t="s">
        <v>9</v>
      </c>
      <c r="S17" s="15"/>
      <c r="T17" s="16" t="s">
        <v>67</v>
      </c>
      <c r="U17" s="16"/>
      <c r="V17" s="16"/>
    </row>
    <row r="18" spans="1:23" ht="14.4" customHeight="1" thickBot="1" x14ac:dyDescent="0.25">
      <c r="A18" s="80" t="s">
        <v>4</v>
      </c>
      <c r="B18" s="81"/>
      <c r="C18" s="81"/>
      <c r="D18" s="81"/>
      <c r="E18" s="82"/>
      <c r="F18" s="107" t="s">
        <v>65</v>
      </c>
      <c r="G18" s="28"/>
      <c r="H18" s="105"/>
      <c r="I18" s="3"/>
      <c r="J18" s="3"/>
      <c r="K18" s="4"/>
      <c r="L18" s="28" t="s">
        <v>12</v>
      </c>
      <c r="M18" s="28"/>
      <c r="N18" s="105"/>
      <c r="O18" s="3"/>
      <c r="P18" s="3"/>
      <c r="Q18" s="4"/>
      <c r="S18" s="15"/>
      <c r="T18" s="27" t="s">
        <v>66</v>
      </c>
      <c r="U18" s="27"/>
      <c r="V18" s="27"/>
      <c r="W18" s="27"/>
    </row>
    <row r="19" spans="1:23" ht="14.4" customHeight="1" thickTop="1" x14ac:dyDescent="0.2">
      <c r="A19" s="102"/>
      <c r="B19" s="103"/>
      <c r="C19" s="103"/>
      <c r="D19" s="103"/>
      <c r="E19" s="104"/>
      <c r="F19" s="59"/>
      <c r="G19" s="59"/>
      <c r="H19" s="59"/>
      <c r="I19" s="108" t="str">
        <f>IF(T25="超急傾斜農地保全管理加算","うち超急傾斜加算","うち（　　　　）加算")</f>
        <v>うち超急傾斜加算</v>
      </c>
      <c r="J19" s="109"/>
      <c r="K19" s="110"/>
      <c r="L19" s="59"/>
      <c r="M19" s="59"/>
      <c r="N19" s="59"/>
      <c r="O19" s="106" t="s">
        <v>63</v>
      </c>
      <c r="P19" s="106"/>
      <c r="Q19" s="106"/>
      <c r="S19" s="15"/>
      <c r="T19" s="49" t="s">
        <v>94</v>
      </c>
      <c r="U19" s="50"/>
      <c r="V19" s="50"/>
      <c r="W19" s="51"/>
    </row>
    <row r="20" spans="1:23" ht="14.4" customHeight="1" thickBot="1" x14ac:dyDescent="0.25">
      <c r="A20" s="59" t="s">
        <v>10</v>
      </c>
      <c r="B20" s="94" t="s">
        <v>5</v>
      </c>
      <c r="C20" s="94"/>
      <c r="D20" s="94"/>
      <c r="E20" s="94"/>
      <c r="F20" s="29"/>
      <c r="G20" s="30"/>
      <c r="H20" s="31"/>
      <c r="I20" s="29"/>
      <c r="J20" s="30"/>
      <c r="K20" s="31"/>
      <c r="L20" s="87"/>
      <c r="M20" s="88"/>
      <c r="N20" s="89"/>
      <c r="O20" s="87"/>
      <c r="P20" s="88"/>
      <c r="Q20" s="89"/>
      <c r="S20" s="15"/>
      <c r="T20" s="52"/>
      <c r="U20" s="53"/>
      <c r="V20" s="53"/>
      <c r="W20" s="54"/>
    </row>
    <row r="21" spans="1:23" ht="14.4" customHeight="1" thickTop="1" x14ac:dyDescent="0.2">
      <c r="A21" s="93"/>
      <c r="B21" s="94"/>
      <c r="C21" s="94"/>
      <c r="D21" s="94"/>
      <c r="E21" s="94"/>
      <c r="F21" s="36"/>
      <c r="G21" s="37"/>
      <c r="H21" s="38"/>
      <c r="I21" s="36"/>
      <c r="J21" s="37"/>
      <c r="K21" s="38"/>
      <c r="L21" s="77">
        <f>ROUNDDOWN(IF($T$19="体制整備単価（１０割単価）",F21*21,IF($T$19="基礎単価（８割単価）",F21*16.8,"")),0)+O21</f>
        <v>0</v>
      </c>
      <c r="M21" s="78"/>
      <c r="N21" s="79"/>
      <c r="O21" s="77">
        <f>IF($T$25="超急傾斜農地保全管理加算",ROUNDDOWN(I21*6,0),0)</f>
        <v>0</v>
      </c>
      <c r="P21" s="78"/>
      <c r="Q21" s="79"/>
    </row>
    <row r="22" spans="1:23" ht="14.4" customHeight="1" x14ac:dyDescent="0.2">
      <c r="A22" s="93"/>
      <c r="B22" s="98" t="s">
        <v>6</v>
      </c>
      <c r="C22" s="99"/>
      <c r="D22" s="99"/>
      <c r="E22" s="99"/>
      <c r="F22" s="29"/>
      <c r="G22" s="30"/>
      <c r="H22" s="31"/>
      <c r="I22" s="29"/>
      <c r="J22" s="30"/>
      <c r="K22" s="31"/>
      <c r="L22" s="95"/>
      <c r="M22" s="96"/>
      <c r="N22" s="97"/>
      <c r="O22" s="29"/>
      <c r="P22" s="30"/>
      <c r="Q22" s="31"/>
    </row>
    <row r="23" spans="1:23" ht="14.4" customHeight="1" x14ac:dyDescent="0.2">
      <c r="A23" s="93"/>
      <c r="B23" s="99"/>
      <c r="C23" s="99"/>
      <c r="D23" s="99"/>
      <c r="E23" s="99"/>
      <c r="F23" s="36"/>
      <c r="G23" s="37"/>
      <c r="H23" s="38"/>
      <c r="I23" s="84"/>
      <c r="J23" s="85"/>
      <c r="K23" s="86"/>
      <c r="L23" s="77">
        <f>ROUNDDOWN(IF($T$19="体制整備単価（１０割単価）",F23*8,IF($T$19="基礎単価（８割単価）",F23*6.4,"")),0)+O23</f>
        <v>0</v>
      </c>
      <c r="M23" s="78"/>
      <c r="N23" s="79"/>
      <c r="O23" s="84"/>
      <c r="P23" s="85"/>
      <c r="Q23" s="86"/>
      <c r="T23" s="16" t="s">
        <v>68</v>
      </c>
      <c r="U23" s="16"/>
      <c r="V23" s="16"/>
    </row>
    <row r="24" spans="1:23" ht="14.4" customHeight="1" thickBot="1" x14ac:dyDescent="0.25">
      <c r="A24" s="93"/>
      <c r="B24" s="98" t="s">
        <v>8</v>
      </c>
      <c r="C24" s="99"/>
      <c r="D24" s="99"/>
      <c r="E24" s="99"/>
      <c r="F24" s="29"/>
      <c r="G24" s="30"/>
      <c r="H24" s="31"/>
      <c r="I24" s="87"/>
      <c r="J24" s="88"/>
      <c r="K24" s="89"/>
      <c r="L24" s="95"/>
      <c r="M24" s="96"/>
      <c r="N24" s="97"/>
      <c r="O24" s="87"/>
      <c r="P24" s="88"/>
      <c r="Q24" s="89"/>
      <c r="T24" s="27" t="s">
        <v>66</v>
      </c>
      <c r="U24" s="27"/>
      <c r="V24" s="27"/>
      <c r="W24" s="27"/>
    </row>
    <row r="25" spans="1:23" ht="14.4" customHeight="1" thickTop="1" x14ac:dyDescent="0.2">
      <c r="A25" s="93"/>
      <c r="B25" s="99"/>
      <c r="C25" s="99"/>
      <c r="D25" s="99"/>
      <c r="E25" s="99"/>
      <c r="F25" s="36"/>
      <c r="G25" s="37"/>
      <c r="H25" s="38"/>
      <c r="I25" s="84"/>
      <c r="J25" s="85"/>
      <c r="K25" s="86"/>
      <c r="L25" s="77">
        <f>ROUNDDOWN(IF($T$19="体制整備単価（１０割単価）",F25*8,IF($T$19="基礎単価（８割単価）",F25*6.4,"")),0)+O25</f>
        <v>0</v>
      </c>
      <c r="M25" s="78"/>
      <c r="N25" s="79"/>
      <c r="O25" s="84"/>
      <c r="P25" s="85"/>
      <c r="Q25" s="86"/>
      <c r="T25" s="49" t="s">
        <v>95</v>
      </c>
      <c r="U25" s="50"/>
      <c r="V25" s="50"/>
      <c r="W25" s="51"/>
    </row>
    <row r="26" spans="1:23" ht="14.4" customHeight="1" thickBot="1" x14ac:dyDescent="0.25">
      <c r="A26" s="93"/>
      <c r="B26" s="98" t="s">
        <v>7</v>
      </c>
      <c r="C26" s="99"/>
      <c r="D26" s="99"/>
      <c r="E26" s="99"/>
      <c r="F26" s="29"/>
      <c r="G26" s="30"/>
      <c r="H26" s="31"/>
      <c r="I26" s="87"/>
      <c r="J26" s="88"/>
      <c r="K26" s="89"/>
      <c r="L26" s="95"/>
      <c r="M26" s="96"/>
      <c r="N26" s="97"/>
      <c r="O26" s="87"/>
      <c r="P26" s="88"/>
      <c r="Q26" s="89"/>
      <c r="T26" s="52"/>
      <c r="U26" s="53"/>
      <c r="V26" s="53"/>
      <c r="W26" s="54"/>
    </row>
    <row r="27" spans="1:23" ht="14.4" customHeight="1" thickTop="1" x14ac:dyDescent="0.2">
      <c r="A27" s="93"/>
      <c r="B27" s="99"/>
      <c r="C27" s="99"/>
      <c r="D27" s="99"/>
      <c r="E27" s="99"/>
      <c r="F27" s="36"/>
      <c r="G27" s="37"/>
      <c r="H27" s="38"/>
      <c r="I27" s="84"/>
      <c r="J27" s="85"/>
      <c r="K27" s="86"/>
      <c r="L27" s="77">
        <f>ROUNDDOWN(IF($T$19="体制整備単価（１０割単価）",F27*8,IF($T$19="基礎単価（８割単価）",F27*6.4,"")),0)+O27</f>
        <v>0</v>
      </c>
      <c r="M27" s="78"/>
      <c r="N27" s="79"/>
      <c r="O27" s="84"/>
      <c r="P27" s="85"/>
      <c r="Q27" s="86"/>
    </row>
    <row r="28" spans="1:23" ht="14.4" customHeight="1" x14ac:dyDescent="0.2">
      <c r="A28" s="93"/>
      <c r="B28" s="28" t="s">
        <v>11</v>
      </c>
      <c r="C28" s="28"/>
      <c r="D28" s="28"/>
      <c r="E28" s="28"/>
      <c r="F28" s="87"/>
      <c r="G28" s="88"/>
      <c r="H28" s="89"/>
      <c r="I28" s="87"/>
      <c r="J28" s="88"/>
      <c r="K28" s="89"/>
      <c r="L28" s="87"/>
      <c r="M28" s="88"/>
      <c r="N28" s="89"/>
      <c r="O28" s="87"/>
      <c r="P28" s="88"/>
      <c r="Q28" s="89"/>
    </row>
    <row r="29" spans="1:23" ht="14.4" customHeight="1" x14ac:dyDescent="0.2">
      <c r="A29" s="60"/>
      <c r="B29" s="28"/>
      <c r="C29" s="28"/>
      <c r="D29" s="28"/>
      <c r="E29" s="28"/>
      <c r="F29" s="77" t="str">
        <f>IF(SUM(F21,F23,F25,F27)=0,"",SUM(F21,F23,F25,F27))</f>
        <v/>
      </c>
      <c r="G29" s="78"/>
      <c r="H29" s="79"/>
      <c r="I29" s="77" t="str">
        <f>IF(SUM(I21,I23,I25,I27)=0,"",SUM(I21,I23,I25,I27))</f>
        <v/>
      </c>
      <c r="J29" s="78"/>
      <c r="K29" s="79"/>
      <c r="L29" s="77" t="str">
        <f>IF(SUM(L21,L23,L25,L27)=0,"",SUM(L21,L23,L25,L27))</f>
        <v/>
      </c>
      <c r="M29" s="78"/>
      <c r="N29" s="79"/>
      <c r="O29" s="77" t="str">
        <f>IF(SUM(O21,O23,O25,O27)=0,"",SUM(O21,O23,O25,O27))</f>
        <v/>
      </c>
      <c r="P29" s="78"/>
      <c r="Q29" s="79"/>
    </row>
    <row r="30" spans="1:23" ht="14.4" customHeight="1" x14ac:dyDescent="0.2">
      <c r="A30" s="59" t="s">
        <v>13</v>
      </c>
      <c r="B30" s="94" t="s">
        <v>14</v>
      </c>
      <c r="C30" s="94"/>
      <c r="D30" s="94"/>
      <c r="E30" s="94"/>
      <c r="F30" s="29"/>
      <c r="G30" s="30"/>
      <c r="H30" s="31"/>
      <c r="I30" s="29"/>
      <c r="J30" s="30"/>
      <c r="K30" s="31"/>
      <c r="L30" s="95"/>
      <c r="M30" s="96"/>
      <c r="N30" s="97"/>
      <c r="O30" s="87"/>
      <c r="P30" s="88"/>
      <c r="Q30" s="89"/>
    </row>
    <row r="31" spans="1:23" ht="14.4" customHeight="1" x14ac:dyDescent="0.2">
      <c r="A31" s="93"/>
      <c r="B31" s="94"/>
      <c r="C31" s="94"/>
      <c r="D31" s="94"/>
      <c r="E31" s="94"/>
      <c r="F31" s="36"/>
      <c r="G31" s="37"/>
      <c r="H31" s="38"/>
      <c r="I31" s="36"/>
      <c r="J31" s="37"/>
      <c r="K31" s="38"/>
      <c r="L31" s="77">
        <f>ROUNDDOWN(IF($T$19="体制整備単価（１０割単価）",F31*11.5,IF($T$19="基礎単価（８割単価）",F31*9.2,"")),0)+O31</f>
        <v>0</v>
      </c>
      <c r="M31" s="78"/>
      <c r="N31" s="79"/>
      <c r="O31" s="77">
        <f>IF($T$25="超急傾斜農地保全管理加算",ROUNDDOWN(I31*6,0),0)</f>
        <v>0</v>
      </c>
      <c r="P31" s="78"/>
      <c r="Q31" s="79"/>
    </row>
    <row r="32" spans="1:23" ht="14.4" customHeight="1" x14ac:dyDescent="0.2">
      <c r="A32" s="93"/>
      <c r="B32" s="98" t="s">
        <v>15</v>
      </c>
      <c r="C32" s="99"/>
      <c r="D32" s="99"/>
      <c r="E32" s="99"/>
      <c r="F32" s="29"/>
      <c r="G32" s="30"/>
      <c r="H32" s="31"/>
      <c r="I32" s="87"/>
      <c r="J32" s="88"/>
      <c r="K32" s="89"/>
      <c r="L32" s="95"/>
      <c r="M32" s="96"/>
      <c r="N32" s="97"/>
      <c r="O32" s="87"/>
      <c r="P32" s="88"/>
      <c r="Q32" s="89"/>
    </row>
    <row r="33" spans="1:17" ht="14.4" customHeight="1" x14ac:dyDescent="0.2">
      <c r="A33" s="93"/>
      <c r="B33" s="99"/>
      <c r="C33" s="99"/>
      <c r="D33" s="99"/>
      <c r="E33" s="99"/>
      <c r="F33" s="36"/>
      <c r="G33" s="37"/>
      <c r="H33" s="38"/>
      <c r="I33" s="84"/>
      <c r="J33" s="85"/>
      <c r="K33" s="86"/>
      <c r="L33" s="77">
        <f>ROUNDDOWN(IF($T$19="体制整備単価（１０割単価）",F33*3.5,IF($T$19="基礎単価（８割単価）",F33*2.8,"")),0)+O33</f>
        <v>0</v>
      </c>
      <c r="M33" s="78"/>
      <c r="N33" s="79"/>
      <c r="O33" s="84"/>
      <c r="P33" s="85"/>
      <c r="Q33" s="86"/>
    </row>
    <row r="34" spans="1:17" ht="14.4" customHeight="1" x14ac:dyDescent="0.2">
      <c r="A34" s="93"/>
      <c r="B34" s="98" t="s">
        <v>7</v>
      </c>
      <c r="C34" s="99"/>
      <c r="D34" s="99"/>
      <c r="E34" s="99"/>
      <c r="F34" s="29"/>
      <c r="G34" s="30"/>
      <c r="H34" s="31"/>
      <c r="I34" s="87"/>
      <c r="J34" s="88"/>
      <c r="K34" s="89"/>
      <c r="L34" s="95"/>
      <c r="M34" s="96"/>
      <c r="N34" s="97"/>
      <c r="O34" s="87"/>
      <c r="P34" s="88"/>
      <c r="Q34" s="89"/>
    </row>
    <row r="35" spans="1:17" ht="14.4" customHeight="1" x14ac:dyDescent="0.2">
      <c r="A35" s="93"/>
      <c r="B35" s="99"/>
      <c r="C35" s="99"/>
      <c r="D35" s="99"/>
      <c r="E35" s="99"/>
      <c r="F35" s="36"/>
      <c r="G35" s="37"/>
      <c r="H35" s="38"/>
      <c r="I35" s="84"/>
      <c r="J35" s="85"/>
      <c r="K35" s="86"/>
      <c r="L35" s="77">
        <f>ROUNDDOWN(IF($T$19="体制整備単価（１０割単価）",F35*3.5,IF($T$19="基礎単価（８割単価）",F35*2.8,"")),0)+O35</f>
        <v>0</v>
      </c>
      <c r="M35" s="78"/>
      <c r="N35" s="79"/>
      <c r="O35" s="84"/>
      <c r="P35" s="85"/>
      <c r="Q35" s="86"/>
    </row>
    <row r="36" spans="1:17" ht="14.4" customHeight="1" x14ac:dyDescent="0.2">
      <c r="A36" s="93"/>
      <c r="B36" s="28" t="s">
        <v>11</v>
      </c>
      <c r="C36" s="28"/>
      <c r="D36" s="28"/>
      <c r="E36" s="28"/>
      <c r="F36" s="87"/>
      <c r="G36" s="88"/>
      <c r="H36" s="89"/>
      <c r="I36" s="87"/>
      <c r="J36" s="88"/>
      <c r="K36" s="89"/>
      <c r="L36" s="87"/>
      <c r="M36" s="88"/>
      <c r="N36" s="89"/>
      <c r="O36" s="87"/>
      <c r="P36" s="88"/>
      <c r="Q36" s="89"/>
    </row>
    <row r="37" spans="1:17" ht="14.4" customHeight="1" thickBot="1" x14ac:dyDescent="0.25">
      <c r="A37" s="93"/>
      <c r="B37" s="59"/>
      <c r="C37" s="59"/>
      <c r="D37" s="59"/>
      <c r="E37" s="59"/>
      <c r="F37" s="90" t="str">
        <f>IF(SUM(F31,F33,F35)=0,"",SUM(F31,F33,F35))</f>
        <v/>
      </c>
      <c r="G37" s="91"/>
      <c r="H37" s="92"/>
      <c r="I37" s="90" t="str">
        <f>IF(SUM(I31,I33,I35)=0,"",SUM(I31,I33,I35))</f>
        <v/>
      </c>
      <c r="J37" s="91"/>
      <c r="K37" s="92"/>
      <c r="L37" s="90" t="str">
        <f>IF(SUM(L31,L33,L35)=0,"",SUM(L31,L33,L35))</f>
        <v/>
      </c>
      <c r="M37" s="91"/>
      <c r="N37" s="92"/>
      <c r="O37" s="90" t="str">
        <f>IF(SUM(O31,O33,O35)=0,"",SUM(O31,O33,O35))</f>
        <v/>
      </c>
      <c r="P37" s="91"/>
      <c r="Q37" s="92"/>
    </row>
    <row r="38" spans="1:17" ht="14.4" customHeight="1" thickTop="1" x14ac:dyDescent="0.2">
      <c r="A38" s="70" t="s">
        <v>16</v>
      </c>
      <c r="B38" s="71"/>
      <c r="C38" s="71"/>
      <c r="D38" s="71"/>
      <c r="E38" s="71"/>
      <c r="F38" s="74"/>
      <c r="G38" s="75"/>
      <c r="H38" s="76"/>
      <c r="I38" s="74"/>
      <c r="J38" s="75"/>
      <c r="K38" s="76"/>
      <c r="L38" s="74"/>
      <c r="M38" s="75"/>
      <c r="N38" s="76"/>
      <c r="O38" s="74"/>
      <c r="P38" s="75"/>
      <c r="Q38" s="76"/>
    </row>
    <row r="39" spans="1:17" ht="14.4" customHeight="1" x14ac:dyDescent="0.2">
      <c r="A39" s="72"/>
      <c r="B39" s="73"/>
      <c r="C39" s="73"/>
      <c r="D39" s="73"/>
      <c r="E39" s="73"/>
      <c r="F39" s="77">
        <f>SUM(F29,F37)</f>
        <v>0</v>
      </c>
      <c r="G39" s="78"/>
      <c r="H39" s="79"/>
      <c r="I39" s="77">
        <f>SUM(I29,I37)</f>
        <v>0</v>
      </c>
      <c r="J39" s="78"/>
      <c r="K39" s="79"/>
      <c r="L39" s="77">
        <f>SUM(L29,L37)</f>
        <v>0</v>
      </c>
      <c r="M39" s="78"/>
      <c r="N39" s="79"/>
      <c r="O39" s="77">
        <f>SUM(O29,O37)</f>
        <v>0</v>
      </c>
      <c r="P39" s="78"/>
      <c r="Q39" s="79"/>
    </row>
    <row r="40" spans="1:17" ht="14.4" customHeight="1" x14ac:dyDescent="0.2">
      <c r="A40" s="1" t="s">
        <v>17</v>
      </c>
      <c r="B40" s="1" t="s">
        <v>18</v>
      </c>
    </row>
    <row r="41" spans="1:17" ht="14.4" customHeight="1" x14ac:dyDescent="0.2">
      <c r="B41" s="1" t="s">
        <v>19</v>
      </c>
    </row>
    <row r="42" spans="1:17" ht="14.4" customHeight="1" x14ac:dyDescent="0.2"/>
    <row r="43" spans="1:17" ht="14.4" customHeight="1" x14ac:dyDescent="0.2"/>
    <row r="44" spans="1:17" x14ac:dyDescent="0.2">
      <c r="A44" s="1" t="s">
        <v>22</v>
      </c>
    </row>
    <row r="45" spans="1:17" x14ac:dyDescent="0.2">
      <c r="Q45" s="5" t="s">
        <v>23</v>
      </c>
    </row>
    <row r="46" spans="1:17" x14ac:dyDescent="0.2">
      <c r="A46" s="28" t="s">
        <v>21</v>
      </c>
      <c r="B46" s="28"/>
      <c r="C46" s="28"/>
      <c r="D46" s="28"/>
      <c r="E46" s="28" t="s">
        <v>28</v>
      </c>
      <c r="F46" s="28"/>
      <c r="G46" s="28"/>
      <c r="H46" s="28"/>
      <c r="I46" s="28" t="s">
        <v>24</v>
      </c>
      <c r="J46" s="28"/>
      <c r="K46" s="28"/>
      <c r="L46" s="28"/>
      <c r="M46" s="28"/>
      <c r="N46" s="28"/>
      <c r="O46" s="28"/>
      <c r="P46" s="28"/>
      <c r="Q46" s="28"/>
    </row>
    <row r="47" spans="1:17" x14ac:dyDescent="0.2">
      <c r="A47" s="28"/>
      <c r="B47" s="28"/>
      <c r="C47" s="28"/>
      <c r="D47" s="28"/>
      <c r="E47" s="28"/>
      <c r="F47" s="28"/>
      <c r="G47" s="28"/>
      <c r="H47" s="28"/>
      <c r="I47" s="28" t="s">
        <v>27</v>
      </c>
      <c r="J47" s="28"/>
      <c r="K47" s="28"/>
      <c r="L47" s="28" t="s">
        <v>26</v>
      </c>
      <c r="M47" s="28"/>
      <c r="N47" s="28"/>
      <c r="O47" s="28" t="s">
        <v>25</v>
      </c>
      <c r="P47" s="28"/>
      <c r="Q47" s="28"/>
    </row>
    <row r="48" spans="1:17" x14ac:dyDescent="0.2">
      <c r="A48" s="28" t="s">
        <v>29</v>
      </c>
      <c r="B48" s="28"/>
      <c r="C48" s="28"/>
      <c r="D48" s="28"/>
      <c r="E48" s="87"/>
      <c r="F48" s="88"/>
      <c r="G48" s="88"/>
      <c r="H48" s="89"/>
      <c r="I48" s="87"/>
      <c r="J48" s="88"/>
      <c r="K48" s="89"/>
      <c r="L48" s="87"/>
      <c r="M48" s="88"/>
      <c r="N48" s="89"/>
      <c r="O48" s="29"/>
      <c r="P48" s="30"/>
      <c r="Q48" s="31"/>
    </row>
    <row r="49" spans="1:17" x14ac:dyDescent="0.2">
      <c r="A49" s="28"/>
      <c r="B49" s="28"/>
      <c r="C49" s="28"/>
      <c r="D49" s="28"/>
      <c r="E49" s="77">
        <f>IF($T$19="体制整備単価（１０割単価）",L39,"")</f>
        <v>0</v>
      </c>
      <c r="F49" s="78"/>
      <c r="G49" s="78"/>
      <c r="H49" s="79"/>
      <c r="I49" s="77">
        <f>IF(E49="","",ROUNDDOWN(E49*3/4,0))</f>
        <v>0</v>
      </c>
      <c r="J49" s="78"/>
      <c r="K49" s="79"/>
      <c r="L49" s="77">
        <f t="shared" ref="L49" si="0">IF(E49="","",E49-I49)</f>
        <v>0</v>
      </c>
      <c r="M49" s="78"/>
      <c r="N49" s="79"/>
      <c r="O49" s="84"/>
      <c r="P49" s="85"/>
      <c r="Q49" s="86"/>
    </row>
    <row r="50" spans="1:17" x14ac:dyDescent="0.2">
      <c r="A50" s="28" t="s">
        <v>30</v>
      </c>
      <c r="B50" s="28"/>
      <c r="C50" s="28"/>
      <c r="D50" s="28"/>
      <c r="E50" s="87"/>
      <c r="F50" s="88"/>
      <c r="G50" s="88"/>
      <c r="H50" s="89"/>
      <c r="I50" s="87"/>
      <c r="J50" s="88"/>
      <c r="K50" s="89"/>
      <c r="L50" s="87"/>
      <c r="M50" s="88"/>
      <c r="N50" s="89"/>
      <c r="O50" s="87"/>
      <c r="P50" s="88"/>
      <c r="Q50" s="89"/>
    </row>
    <row r="51" spans="1:17" x14ac:dyDescent="0.2">
      <c r="A51" s="28"/>
      <c r="B51" s="28"/>
      <c r="C51" s="28"/>
      <c r="D51" s="28"/>
      <c r="E51" s="77" t="str">
        <f>IF($T$19="基礎単価（８割単価）",L39,"")</f>
        <v/>
      </c>
      <c r="F51" s="78"/>
      <c r="G51" s="78"/>
      <c r="H51" s="79"/>
      <c r="I51" s="77" t="str">
        <f t="shared" ref="I51" si="1">IF(E51="","",ROUNDDOWN(E51*3/4,0))</f>
        <v/>
      </c>
      <c r="J51" s="78"/>
      <c r="K51" s="79"/>
      <c r="L51" s="77" t="str">
        <f>IF(E51="","",E51-I51)</f>
        <v/>
      </c>
      <c r="M51" s="78"/>
      <c r="N51" s="79"/>
      <c r="O51" s="84"/>
      <c r="P51" s="85"/>
      <c r="Q51" s="86"/>
    </row>
    <row r="52" spans="1:17" x14ac:dyDescent="0.2">
      <c r="A52" s="1" t="s">
        <v>31</v>
      </c>
      <c r="B52" s="1" t="s">
        <v>32</v>
      </c>
    </row>
    <row r="53" spans="1:17" x14ac:dyDescent="0.2">
      <c r="B53" s="1" t="s">
        <v>64</v>
      </c>
    </row>
    <row r="55" spans="1:17" x14ac:dyDescent="0.2">
      <c r="A55" s="1" t="s">
        <v>33</v>
      </c>
    </row>
    <row r="56" spans="1:17" x14ac:dyDescent="0.2">
      <c r="A56" s="1" t="s">
        <v>34</v>
      </c>
      <c r="Q56" s="5" t="s">
        <v>23</v>
      </c>
    </row>
    <row r="57" spans="1:17" x14ac:dyDescent="0.2">
      <c r="A57" s="28" t="s">
        <v>21</v>
      </c>
      <c r="B57" s="28"/>
      <c r="C57" s="28"/>
      <c r="D57" s="28"/>
      <c r="E57" s="28" t="s">
        <v>35</v>
      </c>
      <c r="F57" s="28"/>
      <c r="G57" s="28"/>
      <c r="H57" s="28" t="s">
        <v>36</v>
      </c>
      <c r="I57" s="28"/>
      <c r="J57" s="28"/>
      <c r="K57" s="28" t="s">
        <v>37</v>
      </c>
      <c r="L57" s="28"/>
      <c r="M57" s="28"/>
      <c r="N57" s="28"/>
      <c r="O57" s="28" t="s">
        <v>40</v>
      </c>
      <c r="P57" s="28"/>
      <c r="Q57" s="28"/>
    </row>
    <row r="58" spans="1:17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 t="s">
        <v>38</v>
      </c>
      <c r="L58" s="28"/>
      <c r="M58" s="28" t="s">
        <v>39</v>
      </c>
      <c r="N58" s="28"/>
      <c r="O58" s="28"/>
      <c r="P58" s="28"/>
      <c r="Q58" s="28"/>
    </row>
    <row r="59" spans="1:17" x14ac:dyDescent="0.2">
      <c r="A59" s="28" t="s">
        <v>41</v>
      </c>
      <c r="B59" s="28"/>
      <c r="C59" s="28"/>
      <c r="D59" s="28"/>
      <c r="E59" s="61"/>
      <c r="F59" s="61"/>
      <c r="G59" s="61"/>
      <c r="H59" s="63"/>
      <c r="I59" s="63"/>
      <c r="J59" s="63"/>
      <c r="K59" s="32"/>
      <c r="L59" s="32"/>
      <c r="M59" s="32"/>
      <c r="N59" s="32"/>
      <c r="O59" s="111"/>
      <c r="P59" s="111"/>
      <c r="Q59" s="111"/>
    </row>
    <row r="60" spans="1:17" x14ac:dyDescent="0.2">
      <c r="A60" s="28"/>
      <c r="B60" s="28"/>
      <c r="C60" s="28"/>
      <c r="D60" s="28"/>
      <c r="E60" s="68">
        <f>L39</f>
        <v>0</v>
      </c>
      <c r="F60" s="68"/>
      <c r="G60" s="68"/>
      <c r="H60" s="113"/>
      <c r="I60" s="113"/>
      <c r="J60" s="113"/>
      <c r="K60" s="39" t="str">
        <f t="shared" ref="K60:K66" si="2">IF(E60-H60&gt;0,E60-H60,"")</f>
        <v/>
      </c>
      <c r="L60" s="39"/>
      <c r="M60" s="39" t="str">
        <f t="shared" ref="M60:M66" si="3">IF(E60-H60&lt;0,H60-E60,"")</f>
        <v/>
      </c>
      <c r="N60" s="39"/>
      <c r="O60" s="112"/>
      <c r="P60" s="112"/>
      <c r="Q60" s="112"/>
    </row>
    <row r="61" spans="1:17" x14ac:dyDescent="0.2">
      <c r="A61" s="28" t="s">
        <v>42</v>
      </c>
      <c r="B61" s="28"/>
      <c r="C61" s="28"/>
      <c r="D61" s="28"/>
      <c r="E61" s="63"/>
      <c r="F61" s="63"/>
      <c r="G61" s="63"/>
      <c r="H61" s="63"/>
      <c r="I61" s="63"/>
      <c r="J61" s="63"/>
      <c r="K61" s="32"/>
      <c r="L61" s="32"/>
      <c r="M61" s="32"/>
      <c r="N61" s="32"/>
      <c r="O61" s="111"/>
      <c r="P61" s="111"/>
      <c r="Q61" s="111"/>
    </row>
    <row r="62" spans="1:17" x14ac:dyDescent="0.2">
      <c r="A62" s="28"/>
      <c r="B62" s="28"/>
      <c r="C62" s="28"/>
      <c r="D62" s="28"/>
      <c r="E62" s="113"/>
      <c r="F62" s="113"/>
      <c r="G62" s="113"/>
      <c r="H62" s="113"/>
      <c r="I62" s="113"/>
      <c r="J62" s="113"/>
      <c r="K62" s="39" t="str">
        <f t="shared" si="2"/>
        <v/>
      </c>
      <c r="L62" s="39"/>
      <c r="M62" s="39" t="str">
        <f t="shared" si="3"/>
        <v/>
      </c>
      <c r="N62" s="39"/>
      <c r="O62" s="112"/>
      <c r="P62" s="112"/>
      <c r="Q62" s="112"/>
    </row>
    <row r="63" spans="1:17" x14ac:dyDescent="0.2">
      <c r="A63" s="28" t="s">
        <v>43</v>
      </c>
      <c r="B63" s="28"/>
      <c r="C63" s="28"/>
      <c r="D63" s="28"/>
      <c r="E63" s="63"/>
      <c r="F63" s="63"/>
      <c r="G63" s="63"/>
      <c r="H63" s="63"/>
      <c r="I63" s="63"/>
      <c r="J63" s="63"/>
      <c r="K63" s="32"/>
      <c r="L63" s="32"/>
      <c r="M63" s="32"/>
      <c r="N63" s="32"/>
      <c r="O63" s="111"/>
      <c r="P63" s="111"/>
      <c r="Q63" s="111"/>
    </row>
    <row r="64" spans="1:17" x14ac:dyDescent="0.2">
      <c r="A64" s="28"/>
      <c r="B64" s="28"/>
      <c r="C64" s="28"/>
      <c r="D64" s="28"/>
      <c r="E64" s="113"/>
      <c r="F64" s="113"/>
      <c r="G64" s="113"/>
      <c r="H64" s="113"/>
      <c r="I64" s="113"/>
      <c r="J64" s="113"/>
      <c r="K64" s="39" t="str">
        <f t="shared" si="2"/>
        <v/>
      </c>
      <c r="L64" s="39"/>
      <c r="M64" s="39" t="str">
        <f t="shared" si="3"/>
        <v/>
      </c>
      <c r="N64" s="39"/>
      <c r="O64" s="112"/>
      <c r="P64" s="112"/>
      <c r="Q64" s="112"/>
    </row>
    <row r="65" spans="1:20" x14ac:dyDescent="0.2">
      <c r="A65" s="28" t="s">
        <v>25</v>
      </c>
      <c r="B65" s="28"/>
      <c r="C65" s="28"/>
      <c r="D65" s="28"/>
      <c r="E65" s="29"/>
      <c r="F65" s="30"/>
      <c r="G65" s="31"/>
      <c r="H65" s="63"/>
      <c r="I65" s="63"/>
      <c r="J65" s="63"/>
      <c r="K65" s="32"/>
      <c r="L65" s="32"/>
      <c r="M65" s="32"/>
      <c r="N65" s="32"/>
      <c r="O65" s="111"/>
      <c r="P65" s="111"/>
      <c r="Q65" s="111"/>
      <c r="T65" s="1" t="s">
        <v>75</v>
      </c>
    </row>
    <row r="66" spans="1:20" x14ac:dyDescent="0.2">
      <c r="A66" s="28"/>
      <c r="B66" s="28"/>
      <c r="C66" s="28"/>
      <c r="D66" s="28"/>
      <c r="E66" s="113"/>
      <c r="F66" s="113"/>
      <c r="G66" s="113"/>
      <c r="H66" s="113"/>
      <c r="I66" s="113"/>
      <c r="J66" s="113"/>
      <c r="K66" s="39" t="str">
        <f t="shared" si="2"/>
        <v/>
      </c>
      <c r="L66" s="39"/>
      <c r="M66" s="39" t="str">
        <f t="shared" si="3"/>
        <v/>
      </c>
      <c r="N66" s="39"/>
      <c r="O66" s="112"/>
      <c r="P66" s="112"/>
      <c r="Q66" s="112"/>
      <c r="T66" s="1" t="s">
        <v>73</v>
      </c>
    </row>
    <row r="67" spans="1:20" x14ac:dyDescent="0.2">
      <c r="A67" s="28" t="s">
        <v>44</v>
      </c>
      <c r="B67" s="28"/>
      <c r="C67" s="28"/>
      <c r="D67" s="28"/>
      <c r="E67" s="87"/>
      <c r="F67" s="88"/>
      <c r="G67" s="89"/>
      <c r="H67" s="87"/>
      <c r="I67" s="88"/>
      <c r="J67" s="89"/>
      <c r="K67" s="32"/>
      <c r="L67" s="32"/>
      <c r="M67" s="32"/>
      <c r="N67" s="32"/>
      <c r="O67" s="111"/>
      <c r="P67" s="111"/>
      <c r="Q67" s="111"/>
    </row>
    <row r="68" spans="1:20" x14ac:dyDescent="0.2">
      <c r="A68" s="28"/>
      <c r="B68" s="28"/>
      <c r="C68" s="28"/>
      <c r="D68" s="28"/>
      <c r="E68" s="68">
        <f>SUM(E60,E62,E64,E66)</f>
        <v>0</v>
      </c>
      <c r="F68" s="68"/>
      <c r="G68" s="68"/>
      <c r="H68" s="68">
        <f>SUM(H60,H62,H64,H66)</f>
        <v>0</v>
      </c>
      <c r="I68" s="68"/>
      <c r="J68" s="68"/>
      <c r="K68" s="39" t="str">
        <f>IF(E68-H68&gt;0,E68-H68,"")</f>
        <v/>
      </c>
      <c r="L68" s="39"/>
      <c r="M68" s="39" t="str">
        <f t="shared" ref="M68" si="4">IF(E68-H68&lt;0,H68-E68,"")</f>
        <v/>
      </c>
      <c r="N68" s="39"/>
      <c r="O68" s="112"/>
      <c r="P68" s="112"/>
      <c r="Q68" s="112"/>
    </row>
    <row r="69" spans="1:20" x14ac:dyDescent="0.2">
      <c r="A69" s="1" t="s">
        <v>45</v>
      </c>
      <c r="B69" s="1" t="s">
        <v>46</v>
      </c>
    </row>
    <row r="71" spans="1:20" x14ac:dyDescent="0.2">
      <c r="A71" s="1" t="s">
        <v>47</v>
      </c>
      <c r="Q71" s="5" t="s">
        <v>23</v>
      </c>
    </row>
    <row r="72" spans="1:20" x14ac:dyDescent="0.2">
      <c r="A72" s="80" t="s">
        <v>4</v>
      </c>
      <c r="B72" s="81"/>
      <c r="C72" s="81"/>
      <c r="D72" s="82"/>
      <c r="E72" s="28" t="s">
        <v>35</v>
      </c>
      <c r="F72" s="28"/>
      <c r="G72" s="28"/>
      <c r="H72" s="28" t="s">
        <v>36</v>
      </c>
      <c r="I72" s="28"/>
      <c r="J72" s="28"/>
      <c r="K72" s="28" t="s">
        <v>37</v>
      </c>
      <c r="L72" s="28"/>
      <c r="M72" s="28"/>
      <c r="N72" s="28"/>
      <c r="O72" s="28" t="s">
        <v>20</v>
      </c>
      <c r="P72" s="28"/>
      <c r="Q72" s="28"/>
    </row>
    <row r="73" spans="1:20" x14ac:dyDescent="0.2">
      <c r="A73" s="72"/>
      <c r="B73" s="73"/>
      <c r="C73" s="73"/>
      <c r="D73" s="83"/>
      <c r="E73" s="28"/>
      <c r="F73" s="28"/>
      <c r="G73" s="28"/>
      <c r="H73" s="28"/>
      <c r="I73" s="28"/>
      <c r="J73" s="28"/>
      <c r="K73" s="28" t="s">
        <v>38</v>
      </c>
      <c r="L73" s="28"/>
      <c r="M73" s="28" t="s">
        <v>39</v>
      </c>
      <c r="N73" s="28"/>
      <c r="O73" s="28"/>
      <c r="P73" s="28"/>
      <c r="Q73" s="28"/>
    </row>
    <row r="74" spans="1:20" ht="14.25" customHeight="1" x14ac:dyDescent="0.2">
      <c r="A74" s="43" t="s">
        <v>97</v>
      </c>
      <c r="B74" s="44"/>
      <c r="C74" s="44"/>
      <c r="D74" s="45"/>
      <c r="E74" s="29"/>
      <c r="F74" s="30"/>
      <c r="G74" s="31"/>
      <c r="H74" s="29"/>
      <c r="I74" s="30"/>
      <c r="J74" s="31"/>
      <c r="K74" s="32"/>
      <c r="L74" s="32"/>
      <c r="M74" s="32"/>
      <c r="N74" s="32"/>
      <c r="O74" s="33"/>
      <c r="P74" s="34"/>
      <c r="Q74" s="35"/>
    </row>
    <row r="75" spans="1:20" x14ac:dyDescent="0.2">
      <c r="A75" s="46"/>
      <c r="B75" s="47"/>
      <c r="C75" s="47"/>
      <c r="D75" s="48"/>
      <c r="E75" s="36"/>
      <c r="F75" s="37"/>
      <c r="G75" s="38"/>
      <c r="H75" s="36"/>
      <c r="I75" s="37"/>
      <c r="J75" s="38"/>
      <c r="K75" s="39" t="str">
        <f t="shared" ref="K75" si="5">IF(E75-H75&gt;0,E75-H75,"")</f>
        <v/>
      </c>
      <c r="L75" s="39"/>
      <c r="M75" s="39" t="str">
        <f t="shared" ref="M75" si="6">IF(E75-H75&lt;0,H75-E75,"")</f>
        <v/>
      </c>
      <c r="N75" s="39"/>
      <c r="O75" s="40"/>
      <c r="P75" s="41"/>
      <c r="Q75" s="42"/>
    </row>
    <row r="76" spans="1:20" ht="14.25" customHeight="1" x14ac:dyDescent="0.2">
      <c r="A76" s="43" t="s">
        <v>48</v>
      </c>
      <c r="B76" s="44"/>
      <c r="C76" s="44"/>
      <c r="D76" s="45"/>
      <c r="E76" s="29"/>
      <c r="F76" s="30"/>
      <c r="G76" s="31"/>
      <c r="H76" s="29"/>
      <c r="I76" s="30"/>
      <c r="J76" s="31"/>
      <c r="K76" s="32"/>
      <c r="L76" s="32"/>
      <c r="M76" s="32"/>
      <c r="N76" s="32"/>
      <c r="O76" s="33"/>
      <c r="P76" s="34"/>
      <c r="Q76" s="35"/>
    </row>
    <row r="77" spans="1:20" x14ac:dyDescent="0.2">
      <c r="A77" s="46"/>
      <c r="B77" s="47"/>
      <c r="C77" s="47"/>
      <c r="D77" s="48"/>
      <c r="E77" s="36"/>
      <c r="F77" s="37"/>
      <c r="G77" s="38"/>
      <c r="H77" s="36"/>
      <c r="I77" s="37"/>
      <c r="J77" s="38"/>
      <c r="K77" s="39" t="str">
        <f t="shared" ref="K77" si="7">IF(E77-H77&gt;0,E77-H77,"")</f>
        <v/>
      </c>
      <c r="L77" s="39"/>
      <c r="M77" s="39" t="str">
        <f t="shared" ref="M77" si="8">IF(E77-H77&lt;0,H77-E77,"")</f>
        <v/>
      </c>
      <c r="N77" s="39"/>
      <c r="O77" s="40"/>
      <c r="P77" s="41"/>
      <c r="Q77" s="42"/>
    </row>
    <row r="78" spans="1:20" x14ac:dyDescent="0.2">
      <c r="A78" s="28" t="s">
        <v>51</v>
      </c>
      <c r="B78" s="28"/>
      <c r="C78" s="28"/>
      <c r="D78" s="28"/>
      <c r="E78" s="61"/>
      <c r="F78" s="61"/>
      <c r="G78" s="61"/>
      <c r="H78" s="61"/>
      <c r="I78" s="61"/>
      <c r="J78" s="61"/>
      <c r="K78" s="32"/>
      <c r="L78" s="32"/>
      <c r="M78" s="32"/>
      <c r="N78" s="32"/>
      <c r="O78" s="67"/>
      <c r="P78" s="67"/>
      <c r="Q78" s="67"/>
    </row>
    <row r="79" spans="1:20" x14ac:dyDescent="0.2">
      <c r="A79" s="28"/>
      <c r="B79" s="28"/>
      <c r="C79" s="28"/>
      <c r="D79" s="28"/>
      <c r="E79" s="68">
        <f>SUM(E75,E77)</f>
        <v>0</v>
      </c>
      <c r="F79" s="68"/>
      <c r="G79" s="68"/>
      <c r="H79" s="68">
        <f>SUM(H75,H77)</f>
        <v>0</v>
      </c>
      <c r="I79" s="68"/>
      <c r="J79" s="68"/>
      <c r="K79" s="39" t="str">
        <f>IF(E79-H79&gt;0,E79-H79,"")</f>
        <v/>
      </c>
      <c r="L79" s="39"/>
      <c r="M79" s="39" t="str">
        <f t="shared" ref="M79" si="9">IF(E79-H79&lt;0,H79-E79,"")</f>
        <v/>
      </c>
      <c r="N79" s="39"/>
      <c r="O79" s="69"/>
      <c r="P79" s="69"/>
      <c r="Q79" s="69"/>
    </row>
    <row r="80" spans="1:20" x14ac:dyDescent="0.2">
      <c r="A80" s="1" t="s">
        <v>17</v>
      </c>
      <c r="B80" s="1" t="s">
        <v>46</v>
      </c>
      <c r="C80" s="12"/>
      <c r="D80" s="12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3"/>
      <c r="P80" s="13"/>
      <c r="Q80" s="13"/>
    </row>
    <row r="81" spans="1:17" x14ac:dyDescent="0.2">
      <c r="C81" s="18"/>
      <c r="D81" s="18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4"/>
      <c r="P81" s="14"/>
      <c r="Q81" s="14"/>
    </row>
    <row r="83" spans="1:17" x14ac:dyDescent="0.2">
      <c r="A83" s="1" t="s">
        <v>49</v>
      </c>
      <c r="L83" s="5" t="s">
        <v>57</v>
      </c>
    </row>
    <row r="84" spans="1:17" x14ac:dyDescent="0.2">
      <c r="A84" s="59" t="s">
        <v>50</v>
      </c>
      <c r="B84" s="59"/>
      <c r="C84" s="59"/>
      <c r="D84" s="59"/>
      <c r="E84" s="59" t="s">
        <v>53</v>
      </c>
      <c r="F84" s="59"/>
      <c r="G84" s="59"/>
      <c r="H84" s="59"/>
      <c r="I84" s="59" t="s">
        <v>55</v>
      </c>
      <c r="J84" s="59"/>
      <c r="K84" s="59"/>
      <c r="L84" s="59"/>
    </row>
    <row r="85" spans="1:17" x14ac:dyDescent="0.2">
      <c r="A85" s="60" t="s">
        <v>52</v>
      </c>
      <c r="B85" s="60"/>
      <c r="C85" s="60"/>
      <c r="D85" s="60"/>
      <c r="E85" s="60" t="s">
        <v>54</v>
      </c>
      <c r="F85" s="60"/>
      <c r="G85" s="60"/>
      <c r="H85" s="60"/>
      <c r="I85" s="60" t="s">
        <v>56</v>
      </c>
      <c r="J85" s="60"/>
      <c r="K85" s="60"/>
      <c r="L85" s="60"/>
    </row>
    <row r="86" spans="1:17" x14ac:dyDescent="0.2">
      <c r="A86" s="61"/>
      <c r="B86" s="61"/>
      <c r="C86" s="61"/>
      <c r="D86" s="61"/>
      <c r="E86" s="63"/>
      <c r="F86" s="63"/>
      <c r="G86" s="63"/>
      <c r="H86" s="63"/>
      <c r="I86" s="61"/>
      <c r="J86" s="61"/>
      <c r="K86" s="61"/>
      <c r="L86" s="61"/>
    </row>
    <row r="87" spans="1:17" x14ac:dyDescent="0.2">
      <c r="A87" s="62">
        <f>E68-E79</f>
        <v>0</v>
      </c>
      <c r="B87" s="62"/>
      <c r="C87" s="62"/>
      <c r="D87" s="62"/>
      <c r="E87" s="64">
        <v>0</v>
      </c>
      <c r="F87" s="64"/>
      <c r="G87" s="64"/>
      <c r="H87" s="64"/>
      <c r="I87" s="62">
        <f>A87-E87</f>
        <v>0</v>
      </c>
      <c r="J87" s="62"/>
      <c r="K87" s="62"/>
      <c r="L87" s="62"/>
    </row>
    <row r="88" spans="1:17" x14ac:dyDescent="0.2">
      <c r="A88" s="1" t="s">
        <v>17</v>
      </c>
      <c r="B88" s="1" t="s">
        <v>46</v>
      </c>
    </row>
    <row r="91" spans="1:17" x14ac:dyDescent="0.2">
      <c r="A91" s="1" t="s">
        <v>58</v>
      </c>
      <c r="Q91" s="5" t="s">
        <v>23</v>
      </c>
    </row>
    <row r="92" spans="1:17" x14ac:dyDescent="0.2">
      <c r="A92" s="26" t="s">
        <v>61</v>
      </c>
      <c r="B92" s="26"/>
      <c r="C92" s="28" t="s">
        <v>98</v>
      </c>
      <c r="D92" s="28"/>
      <c r="E92" s="28" t="s">
        <v>99</v>
      </c>
      <c r="F92" s="28"/>
      <c r="G92" s="28" t="s">
        <v>100</v>
      </c>
      <c r="H92" s="28"/>
      <c r="I92" s="28" t="s">
        <v>101</v>
      </c>
      <c r="J92" s="28"/>
      <c r="K92" s="28" t="s">
        <v>102</v>
      </c>
      <c r="L92" s="28"/>
      <c r="M92" s="28" t="s">
        <v>59</v>
      </c>
      <c r="N92" s="28"/>
      <c r="O92" s="26" t="s">
        <v>60</v>
      </c>
      <c r="P92" s="26"/>
      <c r="Q92" s="26"/>
    </row>
    <row r="93" spans="1:17" ht="14.4" customHeight="1" x14ac:dyDescent="0.2">
      <c r="A93" s="26" t="s">
        <v>62</v>
      </c>
      <c r="B93" s="26"/>
      <c r="C93" s="65"/>
      <c r="D93" s="66"/>
      <c r="E93" s="65"/>
      <c r="F93" s="66"/>
      <c r="G93" s="65"/>
      <c r="H93" s="66"/>
      <c r="I93" s="65"/>
      <c r="J93" s="66"/>
      <c r="K93" s="65"/>
      <c r="L93" s="66"/>
      <c r="M93" s="65"/>
      <c r="N93" s="66"/>
      <c r="O93" s="7"/>
      <c r="P93" s="8"/>
      <c r="Q93" s="9"/>
    </row>
    <row r="94" spans="1:17" ht="14.4" customHeight="1" x14ac:dyDescent="0.2">
      <c r="A94" s="26"/>
      <c r="B94" s="26"/>
      <c r="C94" s="55"/>
      <c r="D94" s="56"/>
      <c r="E94" s="55"/>
      <c r="F94" s="56"/>
      <c r="G94" s="55"/>
      <c r="H94" s="56"/>
      <c r="I94" s="55"/>
      <c r="J94" s="56"/>
      <c r="K94" s="55"/>
      <c r="L94" s="56"/>
      <c r="M94" s="57">
        <f>SUM(C94:L95)</f>
        <v>0</v>
      </c>
      <c r="N94" s="58"/>
      <c r="O94" s="6"/>
      <c r="P94" s="10"/>
      <c r="Q94" s="11"/>
    </row>
    <row r="95" spans="1:17" x14ac:dyDescent="0.2">
      <c r="A95" s="1" t="s">
        <v>17</v>
      </c>
      <c r="B95" s="1" t="s">
        <v>46</v>
      </c>
    </row>
    <row r="98" spans="1:7" x14ac:dyDescent="0.2">
      <c r="A98" s="1" t="s">
        <v>69</v>
      </c>
      <c r="G98" s="19" t="s">
        <v>103</v>
      </c>
    </row>
  </sheetData>
  <mergeCells count="262">
    <mergeCell ref="A74:D75"/>
    <mergeCell ref="K67:L67"/>
    <mergeCell ref="K68:L68"/>
    <mergeCell ref="M67:N67"/>
    <mergeCell ref="M68:N68"/>
    <mergeCell ref="O62:Q62"/>
    <mergeCell ref="O63:Q63"/>
    <mergeCell ref="O64:Q64"/>
    <mergeCell ref="O65:Q65"/>
    <mergeCell ref="O66:Q66"/>
    <mergeCell ref="O67:Q67"/>
    <mergeCell ref="O68:Q68"/>
    <mergeCell ref="K65:L65"/>
    <mergeCell ref="M65:N65"/>
    <mergeCell ref="K62:L62"/>
    <mergeCell ref="M62:N62"/>
    <mergeCell ref="A67:D68"/>
    <mergeCell ref="M75:N75"/>
    <mergeCell ref="E60:G60"/>
    <mergeCell ref="H59:J59"/>
    <mergeCell ref="H60:J60"/>
    <mergeCell ref="E67:G67"/>
    <mergeCell ref="E68:G68"/>
    <mergeCell ref="H67:J67"/>
    <mergeCell ref="H68:J68"/>
    <mergeCell ref="A57:D58"/>
    <mergeCell ref="E57:G58"/>
    <mergeCell ref="H57:J58"/>
    <mergeCell ref="E62:G62"/>
    <mergeCell ref="H62:J62"/>
    <mergeCell ref="E65:G65"/>
    <mergeCell ref="H65:J65"/>
    <mergeCell ref="E61:G61"/>
    <mergeCell ref="H61:J61"/>
    <mergeCell ref="A59:D60"/>
    <mergeCell ref="A61:D62"/>
    <mergeCell ref="E63:G63"/>
    <mergeCell ref="H63:J63"/>
    <mergeCell ref="E64:G64"/>
    <mergeCell ref="H64:J64"/>
    <mergeCell ref="K58:L58"/>
    <mergeCell ref="M58:N58"/>
    <mergeCell ref="O57:Q58"/>
    <mergeCell ref="K57:N57"/>
    <mergeCell ref="A63:D64"/>
    <mergeCell ref="A65:D66"/>
    <mergeCell ref="O59:Q59"/>
    <mergeCell ref="O60:Q60"/>
    <mergeCell ref="K61:L61"/>
    <mergeCell ref="M61:N61"/>
    <mergeCell ref="O61:Q61"/>
    <mergeCell ref="K63:L63"/>
    <mergeCell ref="M63:N63"/>
    <mergeCell ref="K64:L64"/>
    <mergeCell ref="M64:N64"/>
    <mergeCell ref="K59:L59"/>
    <mergeCell ref="M59:N59"/>
    <mergeCell ref="K60:L60"/>
    <mergeCell ref="M60:N60"/>
    <mergeCell ref="K66:L66"/>
    <mergeCell ref="M66:N66"/>
    <mergeCell ref="E66:G66"/>
    <mergeCell ref="H66:J66"/>
    <mergeCell ref="E59:G59"/>
    <mergeCell ref="E46:H47"/>
    <mergeCell ref="I46:Q46"/>
    <mergeCell ref="I47:K47"/>
    <mergeCell ref="L47:N47"/>
    <mergeCell ref="O47:Q47"/>
    <mergeCell ref="A48:D49"/>
    <mergeCell ref="A50:D51"/>
    <mergeCell ref="E48:H48"/>
    <mergeCell ref="E49:H49"/>
    <mergeCell ref="I48:K48"/>
    <mergeCell ref="I49:K49"/>
    <mergeCell ref="L48:N48"/>
    <mergeCell ref="L49:N49"/>
    <mergeCell ref="O48:Q48"/>
    <mergeCell ref="O49:Q49"/>
    <mergeCell ref="E50:H50"/>
    <mergeCell ref="I50:K50"/>
    <mergeCell ref="L50:N50"/>
    <mergeCell ref="O50:Q50"/>
    <mergeCell ref="E51:H51"/>
    <mergeCell ref="I51:K51"/>
    <mergeCell ref="L51:N51"/>
    <mergeCell ref="O51:Q51"/>
    <mergeCell ref="A10:Q14"/>
    <mergeCell ref="A6:Q6"/>
    <mergeCell ref="A18:E19"/>
    <mergeCell ref="I21:K21"/>
    <mergeCell ref="L18:N19"/>
    <mergeCell ref="O19:Q19"/>
    <mergeCell ref="B20:E21"/>
    <mergeCell ref="B22:E23"/>
    <mergeCell ref="B24:E25"/>
    <mergeCell ref="F18:H19"/>
    <mergeCell ref="I19:K19"/>
    <mergeCell ref="L20:N20"/>
    <mergeCell ref="L21:N21"/>
    <mergeCell ref="O20:Q20"/>
    <mergeCell ref="O21:Q21"/>
    <mergeCell ref="O22:Q22"/>
    <mergeCell ref="O23:Q23"/>
    <mergeCell ref="B28:E29"/>
    <mergeCell ref="A20:A29"/>
    <mergeCell ref="F20:H20"/>
    <mergeCell ref="F21:H21"/>
    <mergeCell ref="I20:K20"/>
    <mergeCell ref="F22:H22"/>
    <mergeCell ref="B26:E27"/>
    <mergeCell ref="I22:K22"/>
    <mergeCell ref="L22:N22"/>
    <mergeCell ref="F23:H23"/>
    <mergeCell ref="I23:K23"/>
    <mergeCell ref="L23:N23"/>
    <mergeCell ref="F24:H24"/>
    <mergeCell ref="I24:K24"/>
    <mergeCell ref="L24:N24"/>
    <mergeCell ref="F27:H27"/>
    <mergeCell ref="I27:K27"/>
    <mergeCell ref="L27:N27"/>
    <mergeCell ref="F29:H29"/>
    <mergeCell ref="I29:K29"/>
    <mergeCell ref="L29:N29"/>
    <mergeCell ref="F34:H34"/>
    <mergeCell ref="I34:K34"/>
    <mergeCell ref="O27:Q27"/>
    <mergeCell ref="F28:H28"/>
    <mergeCell ref="I28:K28"/>
    <mergeCell ref="L28:N28"/>
    <mergeCell ref="O28:Q28"/>
    <mergeCell ref="O24:Q24"/>
    <mergeCell ref="F25:H25"/>
    <mergeCell ref="I25:K25"/>
    <mergeCell ref="L25:N25"/>
    <mergeCell ref="O25:Q25"/>
    <mergeCell ref="F26:H26"/>
    <mergeCell ref="I26:K26"/>
    <mergeCell ref="L26:N26"/>
    <mergeCell ref="O26:Q26"/>
    <mergeCell ref="L34:N34"/>
    <mergeCell ref="O34:Q34"/>
    <mergeCell ref="F39:H39"/>
    <mergeCell ref="I39:K39"/>
    <mergeCell ref="O29:Q29"/>
    <mergeCell ref="A30:A37"/>
    <mergeCell ref="B30:E31"/>
    <mergeCell ref="F30:H30"/>
    <mergeCell ref="I30:K30"/>
    <mergeCell ref="L30:N30"/>
    <mergeCell ref="O30:Q30"/>
    <mergeCell ref="I33:K33"/>
    <mergeCell ref="L33:N33"/>
    <mergeCell ref="O33:Q33"/>
    <mergeCell ref="F31:H31"/>
    <mergeCell ref="I31:K31"/>
    <mergeCell ref="L31:N31"/>
    <mergeCell ref="O31:Q31"/>
    <mergeCell ref="B32:E33"/>
    <mergeCell ref="F32:H32"/>
    <mergeCell ref="I32:K32"/>
    <mergeCell ref="L32:N32"/>
    <mergeCell ref="O32:Q32"/>
    <mergeCell ref="F33:H33"/>
    <mergeCell ref="O35:Q35"/>
    <mergeCell ref="B34:E35"/>
    <mergeCell ref="F35:H35"/>
    <mergeCell ref="I35:K35"/>
    <mergeCell ref="L35:N35"/>
    <mergeCell ref="B36:E37"/>
    <mergeCell ref="F36:H36"/>
    <mergeCell ref="I36:K36"/>
    <mergeCell ref="L36:N36"/>
    <mergeCell ref="O36:Q36"/>
    <mergeCell ref="F37:H37"/>
    <mergeCell ref="I37:K37"/>
    <mergeCell ref="L37:N37"/>
    <mergeCell ref="O37:Q37"/>
    <mergeCell ref="A38:E39"/>
    <mergeCell ref="F38:H38"/>
    <mergeCell ref="I38:K38"/>
    <mergeCell ref="L38:N38"/>
    <mergeCell ref="O38:Q38"/>
    <mergeCell ref="O75:Q75"/>
    <mergeCell ref="A46:D47"/>
    <mergeCell ref="L39:N39"/>
    <mergeCell ref="O39:Q39"/>
    <mergeCell ref="A72:D73"/>
    <mergeCell ref="E72:G73"/>
    <mergeCell ref="H72:J73"/>
    <mergeCell ref="K72:N72"/>
    <mergeCell ref="O72:Q73"/>
    <mergeCell ref="K73:L73"/>
    <mergeCell ref="M73:N73"/>
    <mergeCell ref="E74:G74"/>
    <mergeCell ref="H74:J74"/>
    <mergeCell ref="K74:L74"/>
    <mergeCell ref="M74:N74"/>
    <mergeCell ref="O74:Q74"/>
    <mergeCell ref="E75:G75"/>
    <mergeCell ref="H75:J75"/>
    <mergeCell ref="K75:L75"/>
    <mergeCell ref="O78:Q78"/>
    <mergeCell ref="E79:G79"/>
    <mergeCell ref="H79:J79"/>
    <mergeCell ref="K79:L79"/>
    <mergeCell ref="M79:N79"/>
    <mergeCell ref="O79:Q79"/>
    <mergeCell ref="A78:D79"/>
    <mergeCell ref="E78:G78"/>
    <mergeCell ref="H78:J78"/>
    <mergeCell ref="K78:L78"/>
    <mergeCell ref="M78:N78"/>
    <mergeCell ref="C94:D94"/>
    <mergeCell ref="E94:F94"/>
    <mergeCell ref="G94:H94"/>
    <mergeCell ref="I94:J94"/>
    <mergeCell ref="K94:L94"/>
    <mergeCell ref="M94:N94"/>
    <mergeCell ref="A84:D84"/>
    <mergeCell ref="A85:D85"/>
    <mergeCell ref="E84:H84"/>
    <mergeCell ref="E85:H85"/>
    <mergeCell ref="I84:L84"/>
    <mergeCell ref="I85:L85"/>
    <mergeCell ref="A86:D86"/>
    <mergeCell ref="A87:D87"/>
    <mergeCell ref="E86:H86"/>
    <mergeCell ref="E87:H87"/>
    <mergeCell ref="I86:L86"/>
    <mergeCell ref="I87:L87"/>
    <mergeCell ref="C93:D93"/>
    <mergeCell ref="E93:F93"/>
    <mergeCell ref="G93:H93"/>
    <mergeCell ref="I93:J93"/>
    <mergeCell ref="K93:L93"/>
    <mergeCell ref="M93:N93"/>
    <mergeCell ref="A93:B94"/>
    <mergeCell ref="T18:W18"/>
    <mergeCell ref="A92:B92"/>
    <mergeCell ref="C92:D92"/>
    <mergeCell ref="E92:F92"/>
    <mergeCell ref="G92:H92"/>
    <mergeCell ref="I92:J92"/>
    <mergeCell ref="K92:L92"/>
    <mergeCell ref="M92:N92"/>
    <mergeCell ref="O92:Q92"/>
    <mergeCell ref="E76:G76"/>
    <mergeCell ref="H76:J76"/>
    <mergeCell ref="K76:L76"/>
    <mergeCell ref="M76:N76"/>
    <mergeCell ref="O76:Q76"/>
    <mergeCell ref="E77:G77"/>
    <mergeCell ref="H77:J77"/>
    <mergeCell ref="K77:L77"/>
    <mergeCell ref="M77:N77"/>
    <mergeCell ref="O77:Q77"/>
    <mergeCell ref="A76:D77"/>
    <mergeCell ref="T24:W24"/>
    <mergeCell ref="T25:W26"/>
    <mergeCell ref="T19:W20"/>
  </mergeCells>
  <phoneticPr fontId="2"/>
  <dataValidations count="2">
    <dataValidation type="list" allowBlank="1" showInputMessage="1" showErrorMessage="1" sqref="T19:W20" xr:uid="{00000000-0002-0000-0000-000000000000}">
      <formula1>"体制整備単価（１０割単価）,基礎単価（８割単価）"</formula1>
    </dataValidation>
    <dataValidation type="list" allowBlank="1" showInputMessage="1" showErrorMessage="1" sqref="T25:W26" xr:uid="{00000000-0002-0000-0000-000001000000}">
      <formula1>"加算措置なし,超急傾斜農地保全管理加算"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105" fitToWidth="0" fitToHeight="0" orientation="portrait" blackAndWhite="1" r:id="rId1"/>
  <rowBreaks count="1" manualBreakCount="1">
    <brk id="53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D946-11BC-462D-BEAA-C65910EAA6D2}">
  <sheetPr>
    <tabColor rgb="FFFFFF00"/>
  </sheetPr>
  <dimension ref="A2:W98"/>
  <sheetViews>
    <sheetView view="pageBreakPreview" topLeftCell="A73" zoomScaleNormal="100" zoomScaleSheetLayoutView="100" workbookViewId="0">
      <selection activeCell="M96" sqref="M96"/>
    </sheetView>
  </sheetViews>
  <sheetFormatPr defaultColWidth="9" defaultRowHeight="14.4" x14ac:dyDescent="0.2"/>
  <cols>
    <col min="1" max="18" width="4.6640625" style="1" customWidth="1"/>
    <col min="19" max="19" width="4" style="1" customWidth="1"/>
    <col min="20" max="16384" width="9" style="1"/>
  </cols>
  <sheetData>
    <row r="2" spans="1:17" x14ac:dyDescent="0.2">
      <c r="A2" s="1" t="s">
        <v>96</v>
      </c>
    </row>
    <row r="6" spans="1:17" x14ac:dyDescent="0.2">
      <c r="A6" s="101" t="s">
        <v>105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17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9" spans="1:17" x14ac:dyDescent="0.2">
      <c r="A9" s="1" t="s">
        <v>0</v>
      </c>
    </row>
    <row r="10" spans="1:17" ht="14.25" customHeight="1" x14ac:dyDescent="0.2">
      <c r="A10" s="100" t="s">
        <v>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7" x14ac:dyDescent="0.2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7" x14ac:dyDescent="0.2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7" x14ac:dyDescent="0.2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7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7" ht="14.4" customHeight="1" x14ac:dyDescent="0.2">
      <c r="A15" s="1" t="s">
        <v>70</v>
      </c>
    </row>
    <row r="16" spans="1:17" ht="14.4" customHeight="1" x14ac:dyDescent="0.2">
      <c r="A16" s="1" t="s">
        <v>71</v>
      </c>
    </row>
    <row r="17" spans="1:23" ht="14.4" customHeight="1" x14ac:dyDescent="0.2">
      <c r="Q17" s="5" t="s">
        <v>9</v>
      </c>
      <c r="S17" s="15"/>
      <c r="T17" s="16" t="s">
        <v>67</v>
      </c>
      <c r="U17" s="16"/>
      <c r="V17" s="16"/>
    </row>
    <row r="18" spans="1:23" ht="14.4" customHeight="1" thickBot="1" x14ac:dyDescent="0.25">
      <c r="A18" s="80" t="s">
        <v>4</v>
      </c>
      <c r="B18" s="81"/>
      <c r="C18" s="81"/>
      <c r="D18" s="81"/>
      <c r="E18" s="82"/>
      <c r="F18" s="107" t="s">
        <v>65</v>
      </c>
      <c r="G18" s="28"/>
      <c r="H18" s="105"/>
      <c r="I18" s="3"/>
      <c r="J18" s="3"/>
      <c r="K18" s="4"/>
      <c r="L18" s="28" t="s">
        <v>12</v>
      </c>
      <c r="M18" s="28"/>
      <c r="N18" s="105"/>
      <c r="O18" s="3"/>
      <c r="P18" s="3"/>
      <c r="Q18" s="4"/>
      <c r="S18" s="15"/>
      <c r="T18" s="27" t="s">
        <v>66</v>
      </c>
      <c r="U18" s="27"/>
      <c r="V18" s="27"/>
      <c r="W18" s="27"/>
    </row>
    <row r="19" spans="1:23" ht="14.4" customHeight="1" thickTop="1" x14ac:dyDescent="0.2">
      <c r="A19" s="102"/>
      <c r="B19" s="103"/>
      <c r="C19" s="103"/>
      <c r="D19" s="103"/>
      <c r="E19" s="104"/>
      <c r="F19" s="59"/>
      <c r="G19" s="59"/>
      <c r="H19" s="59"/>
      <c r="I19" s="108" t="str">
        <f>IF(T25="超急傾斜農地保全管理加算","うち超急傾斜加算","うち（　　　　）加算")</f>
        <v>うち超急傾斜加算</v>
      </c>
      <c r="J19" s="109"/>
      <c r="K19" s="110"/>
      <c r="L19" s="59"/>
      <c r="M19" s="59"/>
      <c r="N19" s="59"/>
      <c r="O19" s="106" t="s">
        <v>63</v>
      </c>
      <c r="P19" s="106"/>
      <c r="Q19" s="106"/>
      <c r="S19" s="15"/>
      <c r="T19" s="49" t="s">
        <v>94</v>
      </c>
      <c r="U19" s="50"/>
      <c r="V19" s="50"/>
      <c r="W19" s="51"/>
    </row>
    <row r="20" spans="1:23" ht="14.4" customHeight="1" thickBot="1" x14ac:dyDescent="0.25">
      <c r="A20" s="59" t="s">
        <v>10</v>
      </c>
      <c r="B20" s="94" t="s">
        <v>5</v>
      </c>
      <c r="C20" s="94"/>
      <c r="D20" s="94"/>
      <c r="E20" s="94"/>
      <c r="F20" s="29"/>
      <c r="G20" s="30"/>
      <c r="H20" s="31"/>
      <c r="I20" s="29"/>
      <c r="J20" s="30"/>
      <c r="K20" s="31"/>
      <c r="L20" s="87"/>
      <c r="M20" s="88"/>
      <c r="N20" s="89"/>
      <c r="O20" s="87"/>
      <c r="P20" s="88"/>
      <c r="Q20" s="89"/>
      <c r="S20" s="15"/>
      <c r="T20" s="52"/>
      <c r="U20" s="53"/>
      <c r="V20" s="53"/>
      <c r="W20" s="54"/>
    </row>
    <row r="21" spans="1:23" ht="14.4" customHeight="1" thickTop="1" x14ac:dyDescent="0.2">
      <c r="A21" s="93"/>
      <c r="B21" s="94"/>
      <c r="C21" s="94"/>
      <c r="D21" s="94"/>
      <c r="E21" s="94"/>
      <c r="F21" s="36"/>
      <c r="G21" s="37"/>
      <c r="H21" s="38"/>
      <c r="I21" s="36"/>
      <c r="J21" s="37"/>
      <c r="K21" s="38"/>
      <c r="L21" s="77">
        <f>ROUNDDOWN(IF($T$19="体制整備単価（１０割単価）",F21*21,IF($T$19="基礎単価（８割単価）",F21*16.8,"")),0)+O21</f>
        <v>0</v>
      </c>
      <c r="M21" s="78"/>
      <c r="N21" s="79"/>
      <c r="O21" s="77">
        <f>IF($T$25="超急傾斜農地保全管理加算",ROUNDDOWN(I21*6,0),0)</f>
        <v>0</v>
      </c>
      <c r="P21" s="78"/>
      <c r="Q21" s="79"/>
    </row>
    <row r="22" spans="1:23" ht="14.4" customHeight="1" x14ac:dyDescent="0.2">
      <c r="A22" s="93"/>
      <c r="B22" s="98" t="s">
        <v>6</v>
      </c>
      <c r="C22" s="99"/>
      <c r="D22" s="99"/>
      <c r="E22" s="99"/>
      <c r="F22" s="29"/>
      <c r="G22" s="30"/>
      <c r="H22" s="31"/>
      <c r="I22" s="29"/>
      <c r="J22" s="30"/>
      <c r="K22" s="31"/>
      <c r="L22" s="95"/>
      <c r="M22" s="96"/>
      <c r="N22" s="97"/>
      <c r="O22" s="29"/>
      <c r="P22" s="30"/>
      <c r="Q22" s="31"/>
    </row>
    <row r="23" spans="1:23" ht="14.4" customHeight="1" x14ac:dyDescent="0.2">
      <c r="A23" s="93"/>
      <c r="B23" s="99"/>
      <c r="C23" s="99"/>
      <c r="D23" s="99"/>
      <c r="E23" s="99"/>
      <c r="F23" s="36"/>
      <c r="G23" s="37"/>
      <c r="H23" s="38"/>
      <c r="I23" s="84"/>
      <c r="J23" s="85"/>
      <c r="K23" s="86"/>
      <c r="L23" s="77">
        <f>ROUNDDOWN(IF($T$19="体制整備単価（１０割単価）",F23*8,IF($T$19="基礎単価（８割単価）",F23*6.4,"")),0)+O23</f>
        <v>0</v>
      </c>
      <c r="M23" s="78"/>
      <c r="N23" s="79"/>
      <c r="O23" s="84"/>
      <c r="P23" s="85"/>
      <c r="Q23" s="86"/>
      <c r="T23" s="16" t="s">
        <v>68</v>
      </c>
      <c r="U23" s="16"/>
      <c r="V23" s="16"/>
    </row>
    <row r="24" spans="1:23" ht="14.4" customHeight="1" thickBot="1" x14ac:dyDescent="0.25">
      <c r="A24" s="93"/>
      <c r="B24" s="98" t="s">
        <v>8</v>
      </c>
      <c r="C24" s="99"/>
      <c r="D24" s="99"/>
      <c r="E24" s="99"/>
      <c r="F24" s="29"/>
      <c r="G24" s="30"/>
      <c r="H24" s="31"/>
      <c r="I24" s="87"/>
      <c r="J24" s="88"/>
      <c r="K24" s="89"/>
      <c r="L24" s="95"/>
      <c r="M24" s="96"/>
      <c r="N24" s="97"/>
      <c r="O24" s="87"/>
      <c r="P24" s="88"/>
      <c r="Q24" s="89"/>
      <c r="T24" s="27" t="s">
        <v>66</v>
      </c>
      <c r="U24" s="27"/>
      <c r="V24" s="27"/>
      <c r="W24" s="27"/>
    </row>
    <row r="25" spans="1:23" ht="14.4" customHeight="1" thickTop="1" x14ac:dyDescent="0.2">
      <c r="A25" s="93"/>
      <c r="B25" s="99"/>
      <c r="C25" s="99"/>
      <c r="D25" s="99"/>
      <c r="E25" s="99"/>
      <c r="F25" s="36"/>
      <c r="G25" s="37"/>
      <c r="H25" s="38"/>
      <c r="I25" s="84"/>
      <c r="J25" s="85"/>
      <c r="K25" s="86"/>
      <c r="L25" s="77">
        <f>ROUNDDOWN(IF($T$19="体制整備単価（１０割単価）",F25*8,IF($T$19="基礎単価（８割単価）",F25*6.4,"")),0)+O25</f>
        <v>0</v>
      </c>
      <c r="M25" s="78"/>
      <c r="N25" s="79"/>
      <c r="O25" s="84"/>
      <c r="P25" s="85"/>
      <c r="Q25" s="86"/>
      <c r="T25" s="49" t="s">
        <v>95</v>
      </c>
      <c r="U25" s="50"/>
      <c r="V25" s="50"/>
      <c r="W25" s="51"/>
    </row>
    <row r="26" spans="1:23" ht="14.4" customHeight="1" thickBot="1" x14ac:dyDescent="0.25">
      <c r="A26" s="93"/>
      <c r="B26" s="98" t="s">
        <v>7</v>
      </c>
      <c r="C26" s="99"/>
      <c r="D26" s="99"/>
      <c r="E26" s="99"/>
      <c r="F26" s="29"/>
      <c r="G26" s="30"/>
      <c r="H26" s="31"/>
      <c r="I26" s="87"/>
      <c r="J26" s="88"/>
      <c r="K26" s="89"/>
      <c r="L26" s="95"/>
      <c r="M26" s="96"/>
      <c r="N26" s="97"/>
      <c r="O26" s="87"/>
      <c r="P26" s="88"/>
      <c r="Q26" s="89"/>
      <c r="T26" s="52"/>
      <c r="U26" s="53"/>
      <c r="V26" s="53"/>
      <c r="W26" s="54"/>
    </row>
    <row r="27" spans="1:23" ht="14.4" customHeight="1" thickTop="1" x14ac:dyDescent="0.2">
      <c r="A27" s="93"/>
      <c r="B27" s="99"/>
      <c r="C27" s="99"/>
      <c r="D27" s="99"/>
      <c r="E27" s="99"/>
      <c r="F27" s="36"/>
      <c r="G27" s="37"/>
      <c r="H27" s="38"/>
      <c r="I27" s="84"/>
      <c r="J27" s="85"/>
      <c r="K27" s="86"/>
      <c r="L27" s="77">
        <f>ROUNDDOWN(IF($T$19="体制整備単価（１０割単価）",F27*8,IF($T$19="基礎単価（８割単価）",F27*6.4,"")),0)+O27</f>
        <v>0</v>
      </c>
      <c r="M27" s="78"/>
      <c r="N27" s="79"/>
      <c r="O27" s="84"/>
      <c r="P27" s="85"/>
      <c r="Q27" s="86"/>
    </row>
    <row r="28" spans="1:23" ht="14.4" customHeight="1" x14ac:dyDescent="0.2">
      <c r="A28" s="93"/>
      <c r="B28" s="28" t="s">
        <v>11</v>
      </c>
      <c r="C28" s="28"/>
      <c r="D28" s="28"/>
      <c r="E28" s="28"/>
      <c r="F28" s="87"/>
      <c r="G28" s="88"/>
      <c r="H28" s="89"/>
      <c r="I28" s="87"/>
      <c r="J28" s="88"/>
      <c r="K28" s="89"/>
      <c r="L28" s="87"/>
      <c r="M28" s="88"/>
      <c r="N28" s="89"/>
      <c r="O28" s="87"/>
      <c r="P28" s="88"/>
      <c r="Q28" s="89"/>
    </row>
    <row r="29" spans="1:23" ht="14.4" customHeight="1" x14ac:dyDescent="0.2">
      <c r="A29" s="60"/>
      <c r="B29" s="28"/>
      <c r="C29" s="28"/>
      <c r="D29" s="28"/>
      <c r="E29" s="28"/>
      <c r="F29" s="77" t="str">
        <f>IF(SUM(F21,F23,F25,F27)=0,"",SUM(F21,F23,F25,F27))</f>
        <v/>
      </c>
      <c r="G29" s="78"/>
      <c r="H29" s="79"/>
      <c r="I29" s="77" t="str">
        <f>IF(SUM(I21,I23,I25,I27)=0,"",SUM(I21,I23,I25,I27))</f>
        <v/>
      </c>
      <c r="J29" s="78"/>
      <c r="K29" s="79"/>
      <c r="L29" s="77" t="str">
        <f>IF(SUM(L21,L23,L25,L27)=0,"",SUM(L21,L23,L25,L27))</f>
        <v/>
      </c>
      <c r="M29" s="78"/>
      <c r="N29" s="79"/>
      <c r="O29" s="77" t="str">
        <f>IF(SUM(O21,O23,O25,O27)=0,"",SUM(O21,O23,O25,O27))</f>
        <v/>
      </c>
      <c r="P29" s="78"/>
      <c r="Q29" s="79"/>
    </row>
    <row r="30" spans="1:23" ht="14.4" customHeight="1" x14ac:dyDescent="0.2">
      <c r="A30" s="59" t="s">
        <v>13</v>
      </c>
      <c r="B30" s="94" t="s">
        <v>14</v>
      </c>
      <c r="C30" s="94"/>
      <c r="D30" s="94"/>
      <c r="E30" s="94"/>
      <c r="F30" s="29"/>
      <c r="G30" s="30"/>
      <c r="H30" s="31"/>
      <c r="I30" s="29"/>
      <c r="J30" s="30"/>
      <c r="K30" s="31"/>
      <c r="L30" s="95"/>
      <c r="M30" s="96"/>
      <c r="N30" s="97"/>
      <c r="O30" s="87"/>
      <c r="P30" s="88"/>
      <c r="Q30" s="89"/>
    </row>
    <row r="31" spans="1:23" ht="14.4" customHeight="1" x14ac:dyDescent="0.2">
      <c r="A31" s="93"/>
      <c r="B31" s="94"/>
      <c r="C31" s="94"/>
      <c r="D31" s="94"/>
      <c r="E31" s="94"/>
      <c r="F31" s="36"/>
      <c r="G31" s="37"/>
      <c r="H31" s="38"/>
      <c r="I31" s="36"/>
      <c r="J31" s="37"/>
      <c r="K31" s="38"/>
      <c r="L31" s="77">
        <f>ROUNDDOWN(IF($T$19="体制整備単価（１０割単価）",F31*11.5,IF($T$19="基礎単価（８割単価）",F31*9.2,"")),0)+O31</f>
        <v>0</v>
      </c>
      <c r="M31" s="78"/>
      <c r="N31" s="79"/>
      <c r="O31" s="77">
        <f>IF($T$25="超急傾斜農地保全管理加算",ROUNDDOWN(I31*6,0),0)</f>
        <v>0</v>
      </c>
      <c r="P31" s="78"/>
      <c r="Q31" s="79"/>
    </row>
    <row r="32" spans="1:23" ht="14.4" customHeight="1" x14ac:dyDescent="0.2">
      <c r="A32" s="93"/>
      <c r="B32" s="98" t="s">
        <v>15</v>
      </c>
      <c r="C32" s="99"/>
      <c r="D32" s="99"/>
      <c r="E32" s="99"/>
      <c r="F32" s="29"/>
      <c r="G32" s="30"/>
      <c r="H32" s="31"/>
      <c r="I32" s="87"/>
      <c r="J32" s="88"/>
      <c r="K32" s="89"/>
      <c r="L32" s="95"/>
      <c r="M32" s="96"/>
      <c r="N32" s="97"/>
      <c r="O32" s="87"/>
      <c r="P32" s="88"/>
      <c r="Q32" s="89"/>
    </row>
    <row r="33" spans="1:17" ht="14.4" customHeight="1" x14ac:dyDescent="0.2">
      <c r="A33" s="93"/>
      <c r="B33" s="99"/>
      <c r="C33" s="99"/>
      <c r="D33" s="99"/>
      <c r="E33" s="99"/>
      <c r="F33" s="36"/>
      <c r="G33" s="37"/>
      <c r="H33" s="38"/>
      <c r="I33" s="84"/>
      <c r="J33" s="85"/>
      <c r="K33" s="86"/>
      <c r="L33" s="77">
        <f>ROUNDDOWN(IF($T$19="体制整備単価（１０割単価）",F33*3.5,IF($T$19="基礎単価（８割単価）",F33*2.8,"")),0)+O33</f>
        <v>0</v>
      </c>
      <c r="M33" s="78"/>
      <c r="N33" s="79"/>
      <c r="O33" s="84"/>
      <c r="P33" s="85"/>
      <c r="Q33" s="86"/>
    </row>
    <row r="34" spans="1:17" ht="14.4" customHeight="1" x14ac:dyDescent="0.2">
      <c r="A34" s="93"/>
      <c r="B34" s="98" t="s">
        <v>7</v>
      </c>
      <c r="C34" s="99"/>
      <c r="D34" s="99"/>
      <c r="E34" s="99"/>
      <c r="F34" s="29"/>
      <c r="G34" s="30"/>
      <c r="H34" s="31"/>
      <c r="I34" s="87"/>
      <c r="J34" s="88"/>
      <c r="K34" s="89"/>
      <c r="L34" s="95"/>
      <c r="M34" s="96"/>
      <c r="N34" s="97"/>
      <c r="O34" s="87"/>
      <c r="P34" s="88"/>
      <c r="Q34" s="89"/>
    </row>
    <row r="35" spans="1:17" ht="14.4" customHeight="1" x14ac:dyDescent="0.2">
      <c r="A35" s="93"/>
      <c r="B35" s="99"/>
      <c r="C35" s="99"/>
      <c r="D35" s="99"/>
      <c r="E35" s="99"/>
      <c r="F35" s="36"/>
      <c r="G35" s="37"/>
      <c r="H35" s="38"/>
      <c r="I35" s="84"/>
      <c r="J35" s="85"/>
      <c r="K35" s="86"/>
      <c r="L35" s="77">
        <f>ROUNDDOWN(IF($T$19="体制整備単価（１０割単価）",F35*3.5,IF($T$19="基礎単価（８割単価）",F35*2.8,"")),0)+O35</f>
        <v>0</v>
      </c>
      <c r="M35" s="78"/>
      <c r="N35" s="79"/>
      <c r="O35" s="84"/>
      <c r="P35" s="85"/>
      <c r="Q35" s="86"/>
    </row>
    <row r="36" spans="1:17" ht="14.4" customHeight="1" x14ac:dyDescent="0.2">
      <c r="A36" s="93"/>
      <c r="B36" s="28" t="s">
        <v>11</v>
      </c>
      <c r="C36" s="28"/>
      <c r="D36" s="28"/>
      <c r="E36" s="28"/>
      <c r="F36" s="87"/>
      <c r="G36" s="88"/>
      <c r="H36" s="89"/>
      <c r="I36" s="87"/>
      <c r="J36" s="88"/>
      <c r="K36" s="89"/>
      <c r="L36" s="87"/>
      <c r="M36" s="88"/>
      <c r="N36" s="89"/>
      <c r="O36" s="87"/>
      <c r="P36" s="88"/>
      <c r="Q36" s="89"/>
    </row>
    <row r="37" spans="1:17" ht="14.4" customHeight="1" thickBot="1" x14ac:dyDescent="0.25">
      <c r="A37" s="93"/>
      <c r="B37" s="59"/>
      <c r="C37" s="59"/>
      <c r="D37" s="59"/>
      <c r="E37" s="59"/>
      <c r="F37" s="90" t="str">
        <f>IF(SUM(F31,F33,F35)=0,"",SUM(F31,F33,F35))</f>
        <v/>
      </c>
      <c r="G37" s="91"/>
      <c r="H37" s="92"/>
      <c r="I37" s="90" t="str">
        <f>IF(SUM(I31,I33,I35)=0,"",SUM(I31,I33,I35))</f>
        <v/>
      </c>
      <c r="J37" s="91"/>
      <c r="K37" s="92"/>
      <c r="L37" s="90" t="str">
        <f>IF(SUM(L31,L33,L35)=0,"",SUM(L31,L33,L35))</f>
        <v/>
      </c>
      <c r="M37" s="91"/>
      <c r="N37" s="92"/>
      <c r="O37" s="90" t="str">
        <f>IF(SUM(O31,O33,O35)=0,"",SUM(O31,O33,O35))</f>
        <v/>
      </c>
      <c r="P37" s="91"/>
      <c r="Q37" s="92"/>
    </row>
    <row r="38" spans="1:17" ht="14.4" customHeight="1" thickTop="1" x14ac:dyDescent="0.2">
      <c r="A38" s="70" t="s">
        <v>16</v>
      </c>
      <c r="B38" s="71"/>
      <c r="C38" s="71"/>
      <c r="D38" s="71"/>
      <c r="E38" s="71"/>
      <c r="F38" s="74"/>
      <c r="G38" s="75"/>
      <c r="H38" s="76"/>
      <c r="I38" s="74"/>
      <c r="J38" s="75"/>
      <c r="K38" s="76"/>
      <c r="L38" s="74"/>
      <c r="M38" s="75"/>
      <c r="N38" s="76"/>
      <c r="O38" s="74"/>
      <c r="P38" s="75"/>
      <c r="Q38" s="76"/>
    </row>
    <row r="39" spans="1:17" ht="14.4" customHeight="1" x14ac:dyDescent="0.2">
      <c r="A39" s="72"/>
      <c r="B39" s="73"/>
      <c r="C39" s="73"/>
      <c r="D39" s="73"/>
      <c r="E39" s="73"/>
      <c r="F39" s="77">
        <f>SUM(F29,F37)</f>
        <v>0</v>
      </c>
      <c r="G39" s="78"/>
      <c r="H39" s="79"/>
      <c r="I39" s="77">
        <f>SUM(I29,I37)</f>
        <v>0</v>
      </c>
      <c r="J39" s="78"/>
      <c r="K39" s="79"/>
      <c r="L39" s="77">
        <f>SUM(L29,L37)</f>
        <v>0</v>
      </c>
      <c r="M39" s="78"/>
      <c r="N39" s="79"/>
      <c r="O39" s="77">
        <f>SUM(O29,O37)</f>
        <v>0</v>
      </c>
      <c r="P39" s="78"/>
      <c r="Q39" s="79"/>
    </row>
    <row r="40" spans="1:17" ht="14.4" customHeight="1" x14ac:dyDescent="0.2">
      <c r="A40" s="1" t="s">
        <v>17</v>
      </c>
      <c r="B40" s="1" t="s">
        <v>18</v>
      </c>
    </row>
    <row r="41" spans="1:17" ht="14.4" customHeight="1" x14ac:dyDescent="0.2">
      <c r="B41" s="1" t="s">
        <v>19</v>
      </c>
    </row>
    <row r="42" spans="1:17" ht="14.4" customHeight="1" x14ac:dyDescent="0.2"/>
    <row r="43" spans="1:17" ht="14.4" customHeight="1" x14ac:dyDescent="0.2"/>
    <row r="44" spans="1:17" x14ac:dyDescent="0.2">
      <c r="A44" s="1" t="s">
        <v>22</v>
      </c>
    </row>
    <row r="45" spans="1:17" x14ac:dyDescent="0.2">
      <c r="Q45" s="5" t="s">
        <v>23</v>
      </c>
    </row>
    <row r="46" spans="1:17" x14ac:dyDescent="0.2">
      <c r="A46" s="28" t="s">
        <v>4</v>
      </c>
      <c r="B46" s="28"/>
      <c r="C46" s="28"/>
      <c r="D46" s="28"/>
      <c r="E46" s="28" t="s">
        <v>28</v>
      </c>
      <c r="F46" s="28"/>
      <c r="G46" s="28"/>
      <c r="H46" s="28"/>
      <c r="I46" s="28" t="s">
        <v>24</v>
      </c>
      <c r="J46" s="28"/>
      <c r="K46" s="28"/>
      <c r="L46" s="28"/>
      <c r="M46" s="28"/>
      <c r="N46" s="28"/>
      <c r="O46" s="28"/>
      <c r="P46" s="28"/>
      <c r="Q46" s="28"/>
    </row>
    <row r="47" spans="1:17" x14ac:dyDescent="0.2">
      <c r="A47" s="28"/>
      <c r="B47" s="28"/>
      <c r="C47" s="28"/>
      <c r="D47" s="28"/>
      <c r="E47" s="28"/>
      <c r="F47" s="28"/>
      <c r="G47" s="28"/>
      <c r="H47" s="28"/>
      <c r="I47" s="28" t="s">
        <v>27</v>
      </c>
      <c r="J47" s="28"/>
      <c r="K47" s="28"/>
      <c r="L47" s="28" t="s">
        <v>26</v>
      </c>
      <c r="M47" s="28"/>
      <c r="N47" s="28"/>
      <c r="O47" s="28" t="s">
        <v>25</v>
      </c>
      <c r="P47" s="28"/>
      <c r="Q47" s="28"/>
    </row>
    <row r="48" spans="1:17" x14ac:dyDescent="0.2">
      <c r="A48" s="28" t="s">
        <v>29</v>
      </c>
      <c r="B48" s="28"/>
      <c r="C48" s="28"/>
      <c r="D48" s="28"/>
      <c r="E48" s="87"/>
      <c r="F48" s="88"/>
      <c r="G48" s="88"/>
      <c r="H48" s="89"/>
      <c r="I48" s="87"/>
      <c r="J48" s="88"/>
      <c r="K48" s="89"/>
      <c r="L48" s="87"/>
      <c r="M48" s="88"/>
      <c r="N48" s="89"/>
      <c r="O48" s="29"/>
      <c r="P48" s="30"/>
      <c r="Q48" s="31"/>
    </row>
    <row r="49" spans="1:17" x14ac:dyDescent="0.2">
      <c r="A49" s="28"/>
      <c r="B49" s="28"/>
      <c r="C49" s="28"/>
      <c r="D49" s="28"/>
      <c r="E49" s="77">
        <f>IF($T$19="体制整備単価（１０割単価）",L39,"")</f>
        <v>0</v>
      </c>
      <c r="F49" s="78"/>
      <c r="G49" s="78"/>
      <c r="H49" s="79"/>
      <c r="I49" s="77">
        <f>IF(E49="","",ROUNDDOWN(E49*3/4,0))</f>
        <v>0</v>
      </c>
      <c r="J49" s="78"/>
      <c r="K49" s="79"/>
      <c r="L49" s="77">
        <f t="shared" ref="L49" si="0">IF(E49="","",E49-I49)</f>
        <v>0</v>
      </c>
      <c r="M49" s="78"/>
      <c r="N49" s="79"/>
      <c r="O49" s="84"/>
      <c r="P49" s="85"/>
      <c r="Q49" s="86"/>
    </row>
    <row r="50" spans="1:17" x14ac:dyDescent="0.2">
      <c r="A50" s="28" t="s">
        <v>30</v>
      </c>
      <c r="B50" s="28"/>
      <c r="C50" s="28"/>
      <c r="D50" s="28"/>
      <c r="E50" s="87"/>
      <c r="F50" s="88"/>
      <c r="G50" s="88"/>
      <c r="H50" s="89"/>
      <c r="I50" s="87"/>
      <c r="J50" s="88"/>
      <c r="K50" s="89"/>
      <c r="L50" s="87"/>
      <c r="M50" s="88"/>
      <c r="N50" s="89"/>
      <c r="O50" s="87"/>
      <c r="P50" s="88"/>
      <c r="Q50" s="89"/>
    </row>
    <row r="51" spans="1:17" x14ac:dyDescent="0.2">
      <c r="A51" s="28"/>
      <c r="B51" s="28"/>
      <c r="C51" s="28"/>
      <c r="D51" s="28"/>
      <c r="E51" s="77" t="str">
        <f>IF($T$19="基礎単価（８割単価）",L39,"")</f>
        <v/>
      </c>
      <c r="F51" s="78"/>
      <c r="G51" s="78"/>
      <c r="H51" s="79"/>
      <c r="I51" s="77" t="str">
        <f t="shared" ref="I51" si="1">IF(E51="","",ROUNDDOWN(E51*3/4,0))</f>
        <v/>
      </c>
      <c r="J51" s="78"/>
      <c r="K51" s="79"/>
      <c r="L51" s="77" t="str">
        <f>IF(E51="","",E51-I51)</f>
        <v/>
      </c>
      <c r="M51" s="78"/>
      <c r="N51" s="79"/>
      <c r="O51" s="84"/>
      <c r="P51" s="85"/>
      <c r="Q51" s="86"/>
    </row>
    <row r="52" spans="1:17" x14ac:dyDescent="0.2">
      <c r="A52" s="1" t="s">
        <v>17</v>
      </c>
      <c r="B52" s="1" t="s">
        <v>32</v>
      </c>
    </row>
    <row r="53" spans="1:17" x14ac:dyDescent="0.2">
      <c r="B53" s="1" t="s">
        <v>64</v>
      </c>
    </row>
    <row r="55" spans="1:17" x14ac:dyDescent="0.2">
      <c r="A55" s="1" t="s">
        <v>33</v>
      </c>
    </row>
    <row r="56" spans="1:17" x14ac:dyDescent="0.2">
      <c r="A56" s="1" t="s">
        <v>34</v>
      </c>
      <c r="Q56" s="5" t="s">
        <v>23</v>
      </c>
    </row>
    <row r="57" spans="1:17" x14ac:dyDescent="0.2">
      <c r="A57" s="28" t="s">
        <v>4</v>
      </c>
      <c r="B57" s="28"/>
      <c r="C57" s="28"/>
      <c r="D57" s="28"/>
      <c r="E57" s="28" t="s">
        <v>35</v>
      </c>
      <c r="F57" s="28"/>
      <c r="G57" s="28"/>
      <c r="H57" s="28" t="s">
        <v>36</v>
      </c>
      <c r="I57" s="28"/>
      <c r="J57" s="28"/>
      <c r="K57" s="28" t="s">
        <v>37</v>
      </c>
      <c r="L57" s="28"/>
      <c r="M57" s="28"/>
      <c r="N57" s="28"/>
      <c r="O57" s="28" t="s">
        <v>20</v>
      </c>
      <c r="P57" s="28"/>
      <c r="Q57" s="28"/>
    </row>
    <row r="58" spans="1:17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 t="s">
        <v>38</v>
      </c>
      <c r="L58" s="28"/>
      <c r="M58" s="28" t="s">
        <v>39</v>
      </c>
      <c r="N58" s="28"/>
      <c r="O58" s="28"/>
      <c r="P58" s="28"/>
      <c r="Q58" s="28"/>
    </row>
    <row r="59" spans="1:17" x14ac:dyDescent="0.2">
      <c r="A59" s="28" t="s">
        <v>41</v>
      </c>
      <c r="B59" s="28"/>
      <c r="C59" s="28"/>
      <c r="D59" s="28"/>
      <c r="E59" s="61"/>
      <c r="F59" s="61"/>
      <c r="G59" s="61"/>
      <c r="H59" s="63"/>
      <c r="I59" s="63"/>
      <c r="J59" s="63"/>
      <c r="K59" s="32"/>
      <c r="L59" s="32"/>
      <c r="M59" s="32"/>
      <c r="N59" s="32"/>
      <c r="O59" s="111"/>
      <c r="P59" s="111"/>
      <c r="Q59" s="111"/>
    </row>
    <row r="60" spans="1:17" x14ac:dyDescent="0.2">
      <c r="A60" s="28"/>
      <c r="B60" s="28"/>
      <c r="C60" s="28"/>
      <c r="D60" s="28"/>
      <c r="E60" s="68">
        <f>L39</f>
        <v>0</v>
      </c>
      <c r="F60" s="68"/>
      <c r="G60" s="68"/>
      <c r="H60" s="113"/>
      <c r="I60" s="113"/>
      <c r="J60" s="113"/>
      <c r="K60" s="39" t="str">
        <f t="shared" ref="K60:K66" si="2">IF(E60-H60&gt;0,E60-H60,"")</f>
        <v/>
      </c>
      <c r="L60" s="39"/>
      <c r="M60" s="39" t="str">
        <f t="shared" ref="M60:M66" si="3">IF(E60-H60&lt;0,H60-E60,"")</f>
        <v/>
      </c>
      <c r="N60" s="39"/>
      <c r="O60" s="112"/>
      <c r="P60" s="112"/>
      <c r="Q60" s="112"/>
    </row>
    <row r="61" spans="1:17" x14ac:dyDescent="0.2">
      <c r="A61" s="28" t="s">
        <v>42</v>
      </c>
      <c r="B61" s="28"/>
      <c r="C61" s="28"/>
      <c r="D61" s="28"/>
      <c r="E61" s="63"/>
      <c r="F61" s="63"/>
      <c r="G61" s="63"/>
      <c r="H61" s="63"/>
      <c r="I61" s="63"/>
      <c r="J61" s="63"/>
      <c r="K61" s="32"/>
      <c r="L61" s="32"/>
      <c r="M61" s="32"/>
      <c r="N61" s="32"/>
      <c r="O61" s="111"/>
      <c r="P61" s="111"/>
      <c r="Q61" s="111"/>
    </row>
    <row r="62" spans="1:17" x14ac:dyDescent="0.2">
      <c r="A62" s="28"/>
      <c r="B62" s="28"/>
      <c r="C62" s="28"/>
      <c r="D62" s="28"/>
      <c r="E62" s="113"/>
      <c r="F62" s="113"/>
      <c r="G62" s="113"/>
      <c r="H62" s="113"/>
      <c r="I62" s="113"/>
      <c r="J62" s="113"/>
      <c r="K62" s="39" t="str">
        <f t="shared" si="2"/>
        <v/>
      </c>
      <c r="L62" s="39"/>
      <c r="M62" s="39" t="str">
        <f t="shared" si="3"/>
        <v/>
      </c>
      <c r="N62" s="39"/>
      <c r="O62" s="112"/>
      <c r="P62" s="112"/>
      <c r="Q62" s="112"/>
    </row>
    <row r="63" spans="1:17" x14ac:dyDescent="0.2">
      <c r="A63" s="28" t="s">
        <v>43</v>
      </c>
      <c r="B63" s="28"/>
      <c r="C63" s="28"/>
      <c r="D63" s="28"/>
      <c r="E63" s="63"/>
      <c r="F63" s="63"/>
      <c r="G63" s="63"/>
      <c r="H63" s="63"/>
      <c r="I63" s="63"/>
      <c r="J63" s="63"/>
      <c r="K63" s="32"/>
      <c r="L63" s="32"/>
      <c r="M63" s="32"/>
      <c r="N63" s="32"/>
      <c r="O63" s="111"/>
      <c r="P63" s="111"/>
      <c r="Q63" s="111"/>
    </row>
    <row r="64" spans="1:17" x14ac:dyDescent="0.2">
      <c r="A64" s="28"/>
      <c r="B64" s="28"/>
      <c r="C64" s="28"/>
      <c r="D64" s="28"/>
      <c r="E64" s="113"/>
      <c r="F64" s="113"/>
      <c r="G64" s="113"/>
      <c r="H64" s="113"/>
      <c r="I64" s="113"/>
      <c r="J64" s="113"/>
      <c r="K64" s="39" t="str">
        <f t="shared" si="2"/>
        <v/>
      </c>
      <c r="L64" s="39"/>
      <c r="M64" s="39" t="str">
        <f t="shared" si="3"/>
        <v/>
      </c>
      <c r="N64" s="39"/>
      <c r="O64" s="112"/>
      <c r="P64" s="112"/>
      <c r="Q64" s="112"/>
    </row>
    <row r="65" spans="1:20" x14ac:dyDescent="0.2">
      <c r="A65" s="28" t="s">
        <v>25</v>
      </c>
      <c r="B65" s="28"/>
      <c r="C65" s="28"/>
      <c r="D65" s="28"/>
      <c r="E65" s="29"/>
      <c r="F65" s="30"/>
      <c r="G65" s="31"/>
      <c r="H65" s="63"/>
      <c r="I65" s="63"/>
      <c r="J65" s="63"/>
      <c r="K65" s="32"/>
      <c r="L65" s="32"/>
      <c r="M65" s="32"/>
      <c r="N65" s="32"/>
      <c r="O65" s="111"/>
      <c r="P65" s="111"/>
      <c r="Q65" s="111"/>
      <c r="T65" s="1" t="s">
        <v>74</v>
      </c>
    </row>
    <row r="66" spans="1:20" x14ac:dyDescent="0.2">
      <c r="A66" s="28"/>
      <c r="B66" s="28"/>
      <c r="C66" s="28"/>
      <c r="D66" s="28"/>
      <c r="E66" s="113"/>
      <c r="F66" s="113"/>
      <c r="G66" s="113"/>
      <c r="H66" s="113"/>
      <c r="I66" s="113"/>
      <c r="J66" s="113"/>
      <c r="K66" s="39" t="str">
        <f t="shared" si="2"/>
        <v/>
      </c>
      <c r="L66" s="39"/>
      <c r="M66" s="39" t="str">
        <f t="shared" si="3"/>
        <v/>
      </c>
      <c r="N66" s="39"/>
      <c r="O66" s="112"/>
      <c r="P66" s="112"/>
      <c r="Q66" s="112"/>
      <c r="T66" s="1" t="s">
        <v>73</v>
      </c>
    </row>
    <row r="67" spans="1:20" x14ac:dyDescent="0.2">
      <c r="A67" s="28" t="s">
        <v>44</v>
      </c>
      <c r="B67" s="28"/>
      <c r="C67" s="28"/>
      <c r="D67" s="28"/>
      <c r="E67" s="87"/>
      <c r="F67" s="88"/>
      <c r="G67" s="89"/>
      <c r="H67" s="87"/>
      <c r="I67" s="88"/>
      <c r="J67" s="89"/>
      <c r="K67" s="32"/>
      <c r="L67" s="32"/>
      <c r="M67" s="32"/>
      <c r="N67" s="32"/>
      <c r="O67" s="111"/>
      <c r="P67" s="111"/>
      <c r="Q67" s="111"/>
    </row>
    <row r="68" spans="1:20" x14ac:dyDescent="0.2">
      <c r="A68" s="28"/>
      <c r="B68" s="28"/>
      <c r="C68" s="28"/>
      <c r="D68" s="28"/>
      <c r="E68" s="68">
        <f>SUM(E60,E62,E64,E66)</f>
        <v>0</v>
      </c>
      <c r="F68" s="68"/>
      <c r="G68" s="68"/>
      <c r="H68" s="68">
        <f>SUM(H60,H62,H64,H66)</f>
        <v>0</v>
      </c>
      <c r="I68" s="68"/>
      <c r="J68" s="68"/>
      <c r="K68" s="39" t="str">
        <f>IF(E68-H68&gt;0,E68-H68,"")</f>
        <v/>
      </c>
      <c r="L68" s="39"/>
      <c r="M68" s="39" t="str">
        <f t="shared" ref="M68" si="4">IF(E68-H68&lt;0,H68-E68,"")</f>
        <v/>
      </c>
      <c r="N68" s="39"/>
      <c r="O68" s="112"/>
      <c r="P68" s="112"/>
      <c r="Q68" s="112"/>
    </row>
    <row r="69" spans="1:20" x14ac:dyDescent="0.2">
      <c r="A69" s="1" t="s">
        <v>17</v>
      </c>
      <c r="B69" s="1" t="s">
        <v>46</v>
      </c>
    </row>
    <row r="71" spans="1:20" x14ac:dyDescent="0.2">
      <c r="A71" s="1" t="s">
        <v>47</v>
      </c>
      <c r="Q71" s="5" t="s">
        <v>23</v>
      </c>
    </row>
    <row r="72" spans="1:20" x14ac:dyDescent="0.2">
      <c r="A72" s="80" t="s">
        <v>4</v>
      </c>
      <c r="B72" s="81"/>
      <c r="C72" s="81"/>
      <c r="D72" s="82"/>
      <c r="E72" s="28" t="s">
        <v>35</v>
      </c>
      <c r="F72" s="28"/>
      <c r="G72" s="28"/>
      <c r="H72" s="28" t="s">
        <v>36</v>
      </c>
      <c r="I72" s="28"/>
      <c r="J72" s="28"/>
      <c r="K72" s="28" t="s">
        <v>37</v>
      </c>
      <c r="L72" s="28"/>
      <c r="M72" s="28"/>
      <c r="N72" s="28"/>
      <c r="O72" s="28" t="s">
        <v>20</v>
      </c>
      <c r="P72" s="28"/>
      <c r="Q72" s="28"/>
    </row>
    <row r="73" spans="1:20" x14ac:dyDescent="0.2">
      <c r="A73" s="72"/>
      <c r="B73" s="73"/>
      <c r="C73" s="73"/>
      <c r="D73" s="83"/>
      <c r="E73" s="28"/>
      <c r="F73" s="28"/>
      <c r="G73" s="28"/>
      <c r="H73" s="28"/>
      <c r="I73" s="28"/>
      <c r="J73" s="28"/>
      <c r="K73" s="28" t="s">
        <v>38</v>
      </c>
      <c r="L73" s="28"/>
      <c r="M73" s="28" t="s">
        <v>39</v>
      </c>
      <c r="N73" s="28"/>
      <c r="O73" s="28"/>
      <c r="P73" s="28"/>
      <c r="Q73" s="28"/>
    </row>
    <row r="74" spans="1:20" ht="14.25" customHeight="1" x14ac:dyDescent="0.2">
      <c r="A74" s="43" t="s">
        <v>97</v>
      </c>
      <c r="B74" s="44"/>
      <c r="C74" s="44"/>
      <c r="D74" s="45"/>
      <c r="E74" s="29"/>
      <c r="F74" s="30"/>
      <c r="G74" s="31"/>
      <c r="H74" s="29"/>
      <c r="I74" s="30"/>
      <c r="J74" s="31"/>
      <c r="K74" s="32"/>
      <c r="L74" s="32"/>
      <c r="M74" s="32"/>
      <c r="N74" s="32"/>
      <c r="O74" s="33"/>
      <c r="P74" s="34"/>
      <c r="Q74" s="35"/>
    </row>
    <row r="75" spans="1:20" x14ac:dyDescent="0.2">
      <c r="A75" s="46"/>
      <c r="B75" s="47"/>
      <c r="C75" s="47"/>
      <c r="D75" s="48"/>
      <c r="E75" s="36"/>
      <c r="F75" s="37"/>
      <c r="G75" s="38"/>
      <c r="H75" s="36"/>
      <c r="I75" s="37"/>
      <c r="J75" s="38"/>
      <c r="K75" s="39" t="str">
        <f t="shared" ref="K75" si="5">IF(E75-H75&gt;0,E75-H75,"")</f>
        <v/>
      </c>
      <c r="L75" s="39"/>
      <c r="M75" s="39" t="str">
        <f t="shared" ref="M75" si="6">IF(E75-H75&lt;0,H75-E75,"")</f>
        <v/>
      </c>
      <c r="N75" s="39"/>
      <c r="O75" s="40"/>
      <c r="P75" s="41"/>
      <c r="Q75" s="42"/>
    </row>
    <row r="76" spans="1:20" ht="14.25" customHeight="1" x14ac:dyDescent="0.2">
      <c r="A76" s="43" t="s">
        <v>48</v>
      </c>
      <c r="B76" s="44"/>
      <c r="C76" s="44"/>
      <c r="D76" s="45"/>
      <c r="E76" s="29"/>
      <c r="F76" s="30"/>
      <c r="G76" s="31"/>
      <c r="H76" s="29"/>
      <c r="I76" s="30"/>
      <c r="J76" s="31"/>
      <c r="K76" s="32"/>
      <c r="L76" s="32"/>
      <c r="M76" s="32"/>
      <c r="N76" s="32"/>
      <c r="O76" s="33"/>
      <c r="P76" s="34"/>
      <c r="Q76" s="35"/>
    </row>
    <row r="77" spans="1:20" x14ac:dyDescent="0.2">
      <c r="A77" s="46"/>
      <c r="B77" s="47"/>
      <c r="C77" s="47"/>
      <c r="D77" s="48"/>
      <c r="E77" s="36"/>
      <c r="F77" s="37"/>
      <c r="G77" s="38"/>
      <c r="H77" s="36"/>
      <c r="I77" s="37"/>
      <c r="J77" s="38"/>
      <c r="K77" s="39" t="str">
        <f t="shared" ref="K77" si="7">IF(E77-H77&gt;0,E77-H77,"")</f>
        <v/>
      </c>
      <c r="L77" s="39"/>
      <c r="M77" s="39" t="str">
        <f t="shared" ref="M77" si="8">IF(E77-H77&lt;0,H77-E77,"")</f>
        <v/>
      </c>
      <c r="N77" s="39"/>
      <c r="O77" s="40"/>
      <c r="P77" s="41"/>
      <c r="Q77" s="42"/>
    </row>
    <row r="78" spans="1:20" x14ac:dyDescent="0.2">
      <c r="A78" s="28" t="s">
        <v>51</v>
      </c>
      <c r="B78" s="28"/>
      <c r="C78" s="28"/>
      <c r="D78" s="28"/>
      <c r="E78" s="61"/>
      <c r="F78" s="61"/>
      <c r="G78" s="61"/>
      <c r="H78" s="61"/>
      <c r="I78" s="61"/>
      <c r="J78" s="61"/>
      <c r="K78" s="32"/>
      <c r="L78" s="32"/>
      <c r="M78" s="32"/>
      <c r="N78" s="32"/>
      <c r="O78" s="67"/>
      <c r="P78" s="67"/>
      <c r="Q78" s="67"/>
    </row>
    <row r="79" spans="1:20" x14ac:dyDescent="0.2">
      <c r="A79" s="28"/>
      <c r="B79" s="28"/>
      <c r="C79" s="28"/>
      <c r="D79" s="28"/>
      <c r="E79" s="68">
        <f>SUM(E75,E77)</f>
        <v>0</v>
      </c>
      <c r="F79" s="68"/>
      <c r="G79" s="68"/>
      <c r="H79" s="68">
        <f>SUM(H75,H77)</f>
        <v>0</v>
      </c>
      <c r="I79" s="68"/>
      <c r="J79" s="68"/>
      <c r="K79" s="39" t="str">
        <f>IF(E79-H79&gt;0,E79-H79,"")</f>
        <v/>
      </c>
      <c r="L79" s="39"/>
      <c r="M79" s="39" t="str">
        <f t="shared" ref="M79" si="9">IF(E79-H79&lt;0,H79-E79,"")</f>
        <v/>
      </c>
      <c r="N79" s="39"/>
      <c r="O79" s="69"/>
      <c r="P79" s="69"/>
      <c r="Q79" s="69"/>
    </row>
    <row r="80" spans="1:20" x14ac:dyDescent="0.2">
      <c r="A80" s="1" t="s">
        <v>17</v>
      </c>
      <c r="B80" s="1" t="s">
        <v>46</v>
      </c>
      <c r="C80" s="25"/>
      <c r="D80" s="25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4"/>
      <c r="P80" s="14"/>
      <c r="Q80" s="14"/>
    </row>
    <row r="81" spans="1:17" x14ac:dyDescent="0.2">
      <c r="C81" s="25"/>
      <c r="D81" s="25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4"/>
      <c r="P81" s="14"/>
      <c r="Q81" s="14"/>
    </row>
    <row r="83" spans="1:17" x14ac:dyDescent="0.2">
      <c r="A83" s="1" t="s">
        <v>49</v>
      </c>
      <c r="L83" s="5" t="s">
        <v>23</v>
      </c>
    </row>
    <row r="84" spans="1:17" x14ac:dyDescent="0.2">
      <c r="A84" s="59" t="s">
        <v>50</v>
      </c>
      <c r="B84" s="59"/>
      <c r="C84" s="59"/>
      <c r="D84" s="59"/>
      <c r="E84" s="59" t="s">
        <v>53</v>
      </c>
      <c r="F84" s="59"/>
      <c r="G84" s="59"/>
      <c r="H84" s="59"/>
      <c r="I84" s="59" t="s">
        <v>55</v>
      </c>
      <c r="J84" s="59"/>
      <c r="K84" s="59"/>
      <c r="L84" s="59"/>
    </row>
    <row r="85" spans="1:17" x14ac:dyDescent="0.2">
      <c r="A85" s="60" t="s">
        <v>52</v>
      </c>
      <c r="B85" s="60"/>
      <c r="C85" s="60"/>
      <c r="D85" s="60"/>
      <c r="E85" s="60" t="s">
        <v>54</v>
      </c>
      <c r="F85" s="60"/>
      <c r="G85" s="60"/>
      <c r="H85" s="60"/>
      <c r="I85" s="60" t="s">
        <v>56</v>
      </c>
      <c r="J85" s="60"/>
      <c r="K85" s="60"/>
      <c r="L85" s="60"/>
    </row>
    <row r="86" spans="1:17" x14ac:dyDescent="0.2">
      <c r="A86" s="61"/>
      <c r="B86" s="61"/>
      <c r="C86" s="61"/>
      <c r="D86" s="61"/>
      <c r="E86" s="63"/>
      <c r="F86" s="63"/>
      <c r="G86" s="63"/>
      <c r="H86" s="63"/>
      <c r="I86" s="61"/>
      <c r="J86" s="61"/>
      <c r="K86" s="61"/>
      <c r="L86" s="61"/>
    </row>
    <row r="87" spans="1:17" x14ac:dyDescent="0.2">
      <c r="A87" s="62">
        <f>E68-E79</f>
        <v>0</v>
      </c>
      <c r="B87" s="62"/>
      <c r="C87" s="62"/>
      <c r="D87" s="62"/>
      <c r="E87" s="64">
        <v>0</v>
      </c>
      <c r="F87" s="64"/>
      <c r="G87" s="64"/>
      <c r="H87" s="64"/>
      <c r="I87" s="62">
        <f>A87-E87</f>
        <v>0</v>
      </c>
      <c r="J87" s="62"/>
      <c r="K87" s="62"/>
      <c r="L87" s="62"/>
    </row>
    <row r="88" spans="1:17" x14ac:dyDescent="0.2">
      <c r="A88" s="1" t="s">
        <v>17</v>
      </c>
      <c r="B88" s="1" t="s">
        <v>46</v>
      </c>
    </row>
    <row r="91" spans="1:17" x14ac:dyDescent="0.2">
      <c r="A91" s="1" t="s">
        <v>58</v>
      </c>
      <c r="Q91" s="5" t="s">
        <v>23</v>
      </c>
    </row>
    <row r="92" spans="1:17" x14ac:dyDescent="0.2">
      <c r="A92" s="26" t="s">
        <v>61</v>
      </c>
      <c r="B92" s="26"/>
      <c r="C92" s="28" t="s">
        <v>98</v>
      </c>
      <c r="D92" s="28"/>
      <c r="E92" s="28" t="s">
        <v>99</v>
      </c>
      <c r="F92" s="28"/>
      <c r="G92" s="28" t="s">
        <v>100</v>
      </c>
      <c r="H92" s="28"/>
      <c r="I92" s="28" t="s">
        <v>101</v>
      </c>
      <c r="J92" s="28"/>
      <c r="K92" s="28" t="s">
        <v>102</v>
      </c>
      <c r="L92" s="28"/>
      <c r="M92" s="28" t="s">
        <v>16</v>
      </c>
      <c r="N92" s="28"/>
      <c r="O92" s="26" t="s">
        <v>60</v>
      </c>
      <c r="P92" s="26"/>
      <c r="Q92" s="26"/>
    </row>
    <row r="93" spans="1:17" ht="14.4" customHeight="1" x14ac:dyDescent="0.2">
      <c r="A93" s="26" t="s">
        <v>62</v>
      </c>
      <c r="B93" s="26"/>
      <c r="C93" s="65"/>
      <c r="D93" s="66"/>
      <c r="E93" s="65"/>
      <c r="F93" s="66"/>
      <c r="G93" s="65"/>
      <c r="H93" s="66"/>
      <c r="I93" s="65"/>
      <c r="J93" s="66"/>
      <c r="K93" s="65"/>
      <c r="L93" s="66"/>
      <c r="M93" s="65"/>
      <c r="N93" s="66"/>
      <c r="O93" s="7"/>
      <c r="P93" s="8"/>
      <c r="Q93" s="9"/>
    </row>
    <row r="94" spans="1:17" ht="14.4" customHeight="1" x14ac:dyDescent="0.2">
      <c r="A94" s="26"/>
      <c r="B94" s="26"/>
      <c r="C94" s="55"/>
      <c r="D94" s="56"/>
      <c r="E94" s="55"/>
      <c r="F94" s="56"/>
      <c r="G94" s="55"/>
      <c r="H94" s="56"/>
      <c r="I94" s="55"/>
      <c r="J94" s="56"/>
      <c r="K94" s="55"/>
      <c r="L94" s="56"/>
      <c r="M94" s="57">
        <f>SUM(C94:L95)</f>
        <v>0</v>
      </c>
      <c r="N94" s="58"/>
      <c r="O94" s="6"/>
      <c r="P94" s="10"/>
      <c r="Q94" s="11"/>
    </row>
    <row r="95" spans="1:17" x14ac:dyDescent="0.2">
      <c r="A95" s="1" t="s">
        <v>17</v>
      </c>
      <c r="B95" s="1" t="s">
        <v>46</v>
      </c>
    </row>
    <row r="98" spans="1:7" x14ac:dyDescent="0.2">
      <c r="A98" s="1" t="s">
        <v>72</v>
      </c>
      <c r="G98" s="19" t="s">
        <v>103</v>
      </c>
    </row>
  </sheetData>
  <mergeCells count="262">
    <mergeCell ref="E94:F94"/>
    <mergeCell ref="G94:H94"/>
    <mergeCell ref="I94:J94"/>
    <mergeCell ref="K94:L94"/>
    <mergeCell ref="M94:N94"/>
    <mergeCell ref="M92:N92"/>
    <mergeCell ref="O92:Q92"/>
    <mergeCell ref="A93:B94"/>
    <mergeCell ref="C93:D93"/>
    <mergeCell ref="E93:F93"/>
    <mergeCell ref="G93:H93"/>
    <mergeCell ref="I93:J93"/>
    <mergeCell ref="K93:L93"/>
    <mergeCell ref="M93:N93"/>
    <mergeCell ref="C94:D94"/>
    <mergeCell ref="A92:B92"/>
    <mergeCell ref="C92:D92"/>
    <mergeCell ref="E92:F92"/>
    <mergeCell ref="G92:H92"/>
    <mergeCell ref="I92:J92"/>
    <mergeCell ref="K92:L92"/>
    <mergeCell ref="A86:D86"/>
    <mergeCell ref="E86:H86"/>
    <mergeCell ref="I86:L86"/>
    <mergeCell ref="A87:D87"/>
    <mergeCell ref="E87:H87"/>
    <mergeCell ref="I87:L87"/>
    <mergeCell ref="M79:N79"/>
    <mergeCell ref="O79:Q79"/>
    <mergeCell ref="A84:D84"/>
    <mergeCell ref="E84:H84"/>
    <mergeCell ref="I84:L84"/>
    <mergeCell ref="A85:D85"/>
    <mergeCell ref="E85:H85"/>
    <mergeCell ref="I85:L85"/>
    <mergeCell ref="O77:Q77"/>
    <mergeCell ref="A78:D79"/>
    <mergeCell ref="E78:G78"/>
    <mergeCell ref="H78:J78"/>
    <mergeCell ref="K78:L78"/>
    <mergeCell ref="M78:N78"/>
    <mergeCell ref="O78:Q78"/>
    <mergeCell ref="E79:G79"/>
    <mergeCell ref="H79:J79"/>
    <mergeCell ref="K79:L79"/>
    <mergeCell ref="A76:D77"/>
    <mergeCell ref="E76:G76"/>
    <mergeCell ref="H76:J76"/>
    <mergeCell ref="K76:L76"/>
    <mergeCell ref="M76:N76"/>
    <mergeCell ref="O76:Q76"/>
    <mergeCell ref="E77:G77"/>
    <mergeCell ref="H77:J77"/>
    <mergeCell ref="K77:L77"/>
    <mergeCell ref="M77:N77"/>
    <mergeCell ref="O74:Q74"/>
    <mergeCell ref="E75:G75"/>
    <mergeCell ref="H75:J75"/>
    <mergeCell ref="K75:L75"/>
    <mergeCell ref="M75:N75"/>
    <mergeCell ref="O75:Q75"/>
    <mergeCell ref="K73:L73"/>
    <mergeCell ref="M73:N73"/>
    <mergeCell ref="A74:D75"/>
    <mergeCell ref="E74:G74"/>
    <mergeCell ref="H74:J74"/>
    <mergeCell ref="K74:L74"/>
    <mergeCell ref="M74:N74"/>
    <mergeCell ref="E68:G68"/>
    <mergeCell ref="H68:J68"/>
    <mergeCell ref="K68:L68"/>
    <mergeCell ref="M68:N68"/>
    <mergeCell ref="O68:Q68"/>
    <mergeCell ref="A72:D73"/>
    <mergeCell ref="E72:G73"/>
    <mergeCell ref="H72:J73"/>
    <mergeCell ref="K72:N72"/>
    <mergeCell ref="O72:Q73"/>
    <mergeCell ref="H66:J66"/>
    <mergeCell ref="K66:L66"/>
    <mergeCell ref="M66:N66"/>
    <mergeCell ref="O66:Q66"/>
    <mergeCell ref="A67:D68"/>
    <mergeCell ref="E67:G67"/>
    <mergeCell ref="H67:J67"/>
    <mergeCell ref="K67:L67"/>
    <mergeCell ref="M67:N67"/>
    <mergeCell ref="O67:Q67"/>
    <mergeCell ref="K64:L64"/>
    <mergeCell ref="M64:N64"/>
    <mergeCell ref="O64:Q64"/>
    <mergeCell ref="A65:D66"/>
    <mergeCell ref="E65:G65"/>
    <mergeCell ref="H65:J65"/>
    <mergeCell ref="K65:L65"/>
    <mergeCell ref="M65:N65"/>
    <mergeCell ref="O65:Q65"/>
    <mergeCell ref="E66:G66"/>
    <mergeCell ref="M62:N62"/>
    <mergeCell ref="O62:Q62"/>
    <mergeCell ref="A63:D64"/>
    <mergeCell ref="E63:G63"/>
    <mergeCell ref="H63:J63"/>
    <mergeCell ref="K63:L63"/>
    <mergeCell ref="M63:N63"/>
    <mergeCell ref="O63:Q63"/>
    <mergeCell ref="E64:G64"/>
    <mergeCell ref="H64:J64"/>
    <mergeCell ref="O60:Q60"/>
    <mergeCell ref="A61:D62"/>
    <mergeCell ref="E61:G61"/>
    <mergeCell ref="H61:J61"/>
    <mergeCell ref="K61:L61"/>
    <mergeCell ref="M61:N61"/>
    <mergeCell ref="O61:Q61"/>
    <mergeCell ref="E62:G62"/>
    <mergeCell ref="H62:J62"/>
    <mergeCell ref="K62:L62"/>
    <mergeCell ref="A59:D60"/>
    <mergeCell ref="E59:G59"/>
    <mergeCell ref="H59:J59"/>
    <mergeCell ref="K59:L59"/>
    <mergeCell ref="M59:N59"/>
    <mergeCell ref="O59:Q59"/>
    <mergeCell ref="E60:G60"/>
    <mergeCell ref="H60:J60"/>
    <mergeCell ref="K60:L60"/>
    <mergeCell ref="M60:N60"/>
    <mergeCell ref="A57:D58"/>
    <mergeCell ref="E57:G58"/>
    <mergeCell ref="H57:J58"/>
    <mergeCell ref="K57:N57"/>
    <mergeCell ref="O57:Q58"/>
    <mergeCell ref="K58:L58"/>
    <mergeCell ref="M58:N58"/>
    <mergeCell ref="A50:D51"/>
    <mergeCell ref="E50:H50"/>
    <mergeCell ref="I50:K50"/>
    <mergeCell ref="L50:N50"/>
    <mergeCell ref="O50:Q50"/>
    <mergeCell ref="E51:H51"/>
    <mergeCell ref="I51:K51"/>
    <mergeCell ref="L51:N51"/>
    <mergeCell ref="O51:Q51"/>
    <mergeCell ref="A48:D49"/>
    <mergeCell ref="E48:H48"/>
    <mergeCell ref="I48:K48"/>
    <mergeCell ref="L48:N48"/>
    <mergeCell ref="O48:Q48"/>
    <mergeCell ref="E49:H49"/>
    <mergeCell ref="I49:K49"/>
    <mergeCell ref="L49:N49"/>
    <mergeCell ref="O49:Q49"/>
    <mergeCell ref="A46:D47"/>
    <mergeCell ref="E46:H47"/>
    <mergeCell ref="I46:Q46"/>
    <mergeCell ref="I47:K47"/>
    <mergeCell ref="L47:N47"/>
    <mergeCell ref="O47:Q47"/>
    <mergeCell ref="A38:E39"/>
    <mergeCell ref="F38:H38"/>
    <mergeCell ref="I38:K38"/>
    <mergeCell ref="L38:N38"/>
    <mergeCell ref="O38:Q38"/>
    <mergeCell ref="F39:H39"/>
    <mergeCell ref="I39:K39"/>
    <mergeCell ref="L39:N39"/>
    <mergeCell ref="O39:Q39"/>
    <mergeCell ref="B36:E37"/>
    <mergeCell ref="F36:H36"/>
    <mergeCell ref="I36:K36"/>
    <mergeCell ref="L36:N36"/>
    <mergeCell ref="O36:Q36"/>
    <mergeCell ref="F37:H37"/>
    <mergeCell ref="I37:K37"/>
    <mergeCell ref="L37:N37"/>
    <mergeCell ref="O37:Q37"/>
    <mergeCell ref="B34:E35"/>
    <mergeCell ref="F34:H34"/>
    <mergeCell ref="I34:K34"/>
    <mergeCell ref="L34:N34"/>
    <mergeCell ref="O34:Q34"/>
    <mergeCell ref="F35:H35"/>
    <mergeCell ref="I35:K35"/>
    <mergeCell ref="L35:N35"/>
    <mergeCell ref="O35:Q35"/>
    <mergeCell ref="B32:E33"/>
    <mergeCell ref="F32:H32"/>
    <mergeCell ref="I32:K32"/>
    <mergeCell ref="L32:N32"/>
    <mergeCell ref="O32:Q32"/>
    <mergeCell ref="F33:H33"/>
    <mergeCell ref="I33:K33"/>
    <mergeCell ref="L33:N33"/>
    <mergeCell ref="O33:Q33"/>
    <mergeCell ref="A30:A37"/>
    <mergeCell ref="B30:E31"/>
    <mergeCell ref="F30:H30"/>
    <mergeCell ref="I30:K30"/>
    <mergeCell ref="L30:N30"/>
    <mergeCell ref="O30:Q30"/>
    <mergeCell ref="F31:H31"/>
    <mergeCell ref="I31:K31"/>
    <mergeCell ref="L31:N31"/>
    <mergeCell ref="O31:Q31"/>
    <mergeCell ref="B28:E29"/>
    <mergeCell ref="F28:H28"/>
    <mergeCell ref="I28:K28"/>
    <mergeCell ref="L28:N28"/>
    <mergeCell ref="O28:Q28"/>
    <mergeCell ref="F29:H29"/>
    <mergeCell ref="I29:K29"/>
    <mergeCell ref="L29:N29"/>
    <mergeCell ref="O29:Q29"/>
    <mergeCell ref="T25:W26"/>
    <mergeCell ref="B26:E27"/>
    <mergeCell ref="F26:H26"/>
    <mergeCell ref="I26:K26"/>
    <mergeCell ref="L26:N26"/>
    <mergeCell ref="O26:Q26"/>
    <mergeCell ref="F27:H27"/>
    <mergeCell ref="I27:K27"/>
    <mergeCell ref="L27:N27"/>
    <mergeCell ref="O27:Q27"/>
    <mergeCell ref="B24:E25"/>
    <mergeCell ref="F24:H24"/>
    <mergeCell ref="I24:K24"/>
    <mergeCell ref="L24:N24"/>
    <mergeCell ref="O24:Q24"/>
    <mergeCell ref="T24:W24"/>
    <mergeCell ref="F25:H25"/>
    <mergeCell ref="I25:K25"/>
    <mergeCell ref="L25:N25"/>
    <mergeCell ref="O25:Q25"/>
    <mergeCell ref="B22:E23"/>
    <mergeCell ref="F22:H22"/>
    <mergeCell ref="I22:K22"/>
    <mergeCell ref="L22:N22"/>
    <mergeCell ref="O22:Q22"/>
    <mergeCell ref="F23:H23"/>
    <mergeCell ref="I23:K23"/>
    <mergeCell ref="L23:N23"/>
    <mergeCell ref="O23:Q23"/>
    <mergeCell ref="B20:E21"/>
    <mergeCell ref="F20:H20"/>
    <mergeCell ref="I20:K20"/>
    <mergeCell ref="L20:N20"/>
    <mergeCell ref="O20:Q20"/>
    <mergeCell ref="F21:H21"/>
    <mergeCell ref="I21:K21"/>
    <mergeCell ref="L21:N21"/>
    <mergeCell ref="O21:Q21"/>
    <mergeCell ref="A6:Q6"/>
    <mergeCell ref="A10:Q14"/>
    <mergeCell ref="A18:E19"/>
    <mergeCell ref="F18:H19"/>
    <mergeCell ref="L18:N19"/>
    <mergeCell ref="T18:W18"/>
    <mergeCell ref="I19:K19"/>
    <mergeCell ref="O19:Q19"/>
    <mergeCell ref="T19:W20"/>
    <mergeCell ref="A20:A29"/>
  </mergeCells>
  <phoneticPr fontId="2"/>
  <dataValidations count="2">
    <dataValidation type="list" allowBlank="1" showInputMessage="1" showErrorMessage="1" sqref="T25:W26" xr:uid="{A993AD74-C248-46C3-8F24-37E404F6C616}">
      <formula1>"加算措置なし,超急傾斜農地保全管理加算"</formula1>
    </dataValidation>
    <dataValidation type="list" allowBlank="1" showInputMessage="1" showErrorMessage="1" sqref="T19:W20" xr:uid="{86F5C561-E889-4963-B2B0-0BFF023FE734}">
      <formula1>"体制整備単価（１０割単価）,基礎単価（８割単価）"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105" fitToWidth="0" fitToHeight="0" orientation="portrait" blackAndWhite="1" r:id="rId1"/>
  <rowBreaks count="1" manualBreakCount="1">
    <brk id="53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2F02-0E5E-4A8B-A38A-6A62233678C7}">
  <dimension ref="A1:I38"/>
  <sheetViews>
    <sheetView view="pageBreakPreview" zoomScaleNormal="100" zoomScaleSheetLayoutView="100" workbookViewId="0">
      <selection activeCell="I13" sqref="I13"/>
    </sheetView>
  </sheetViews>
  <sheetFormatPr defaultColWidth="9" defaultRowHeight="14.4" x14ac:dyDescent="0.2"/>
  <cols>
    <col min="1" max="1" width="4" style="20" customWidth="1"/>
    <col min="2" max="2" width="14" style="20" customWidth="1"/>
    <col min="3" max="7" width="9" style="20"/>
    <col min="8" max="8" width="14" style="20" customWidth="1"/>
    <col min="9" max="9" width="4" style="20" customWidth="1"/>
    <col min="10" max="16384" width="9" style="20"/>
  </cols>
  <sheetData>
    <row r="1" spans="1:9" x14ac:dyDescent="0.2">
      <c r="G1" s="114" t="s">
        <v>93</v>
      </c>
      <c r="H1" s="114"/>
      <c r="I1" s="114"/>
    </row>
    <row r="2" spans="1:9" x14ac:dyDescent="0.2">
      <c r="G2" s="23"/>
      <c r="H2" s="23"/>
      <c r="I2" s="23"/>
    </row>
    <row r="4" spans="1:9" x14ac:dyDescent="0.2">
      <c r="A4" s="20" t="s">
        <v>92</v>
      </c>
    </row>
    <row r="8" spans="1:9" x14ac:dyDescent="0.2">
      <c r="F8" s="20" t="s">
        <v>91</v>
      </c>
      <c r="G8" s="20" t="s">
        <v>90</v>
      </c>
    </row>
    <row r="10" spans="1:9" x14ac:dyDescent="0.2">
      <c r="F10" s="20" t="s">
        <v>89</v>
      </c>
      <c r="G10" s="20" t="s">
        <v>88</v>
      </c>
    </row>
    <row r="12" spans="1:9" x14ac:dyDescent="0.2">
      <c r="F12" s="20" t="s">
        <v>87</v>
      </c>
      <c r="G12" s="20" t="s">
        <v>86</v>
      </c>
    </row>
    <row r="17" spans="1:9" x14ac:dyDescent="0.2">
      <c r="A17" s="115" t="s">
        <v>85</v>
      </c>
      <c r="B17" s="115"/>
      <c r="C17" s="115"/>
      <c r="D17" s="115"/>
      <c r="E17" s="115"/>
      <c r="F17" s="115"/>
      <c r="G17" s="115"/>
      <c r="H17" s="115"/>
      <c r="I17" s="115"/>
    </row>
    <row r="21" spans="1:9" x14ac:dyDescent="0.2">
      <c r="A21" s="116" t="s">
        <v>84</v>
      </c>
      <c r="B21" s="116"/>
      <c r="C21" s="116"/>
      <c r="D21" s="116"/>
      <c r="E21" s="116"/>
      <c r="F21" s="116"/>
      <c r="G21" s="116"/>
      <c r="H21" s="116"/>
      <c r="I21" s="116"/>
    </row>
    <row r="22" spans="1:9" x14ac:dyDescent="0.2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9" x14ac:dyDescent="0.2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9" x14ac:dyDescent="0.2">
      <c r="A24" s="22"/>
      <c r="B24" s="22"/>
      <c r="C24" s="22"/>
      <c r="D24" s="22"/>
      <c r="E24" s="22"/>
      <c r="F24" s="22"/>
      <c r="G24" s="22"/>
      <c r="H24" s="22"/>
      <c r="I24" s="22"/>
    </row>
    <row r="26" spans="1:9" x14ac:dyDescent="0.2">
      <c r="A26" s="115" t="s">
        <v>83</v>
      </c>
      <c r="B26" s="115"/>
      <c r="C26" s="115"/>
      <c r="D26" s="115"/>
      <c r="E26" s="115"/>
      <c r="F26" s="115"/>
      <c r="G26" s="115"/>
      <c r="H26" s="115"/>
      <c r="I26" s="115"/>
    </row>
    <row r="27" spans="1:9" x14ac:dyDescent="0.2">
      <c r="A27" s="21"/>
      <c r="B27" s="21"/>
      <c r="C27" s="21"/>
      <c r="D27" s="21"/>
      <c r="E27" s="21"/>
      <c r="F27" s="21"/>
      <c r="G27" s="21"/>
      <c r="H27" s="21"/>
      <c r="I27" s="21"/>
    </row>
    <row r="29" spans="1:9" x14ac:dyDescent="0.2">
      <c r="A29" s="20" t="s">
        <v>82</v>
      </c>
      <c r="C29" s="20" t="s">
        <v>81</v>
      </c>
    </row>
    <row r="33" spans="1:3" x14ac:dyDescent="0.2">
      <c r="A33" s="20" t="s">
        <v>80</v>
      </c>
      <c r="C33" s="20" t="s">
        <v>79</v>
      </c>
    </row>
    <row r="37" spans="1:3" x14ac:dyDescent="0.2">
      <c r="A37" s="20" t="s">
        <v>78</v>
      </c>
      <c r="C37" s="20" t="s">
        <v>77</v>
      </c>
    </row>
    <row r="38" spans="1:3" x14ac:dyDescent="0.2">
      <c r="C38" s="20" t="s">
        <v>76</v>
      </c>
    </row>
  </sheetData>
  <mergeCells count="4">
    <mergeCell ref="G1:I1"/>
    <mergeCell ref="A17:I17"/>
    <mergeCell ref="A21:I23"/>
    <mergeCell ref="A26:I26"/>
  </mergeCells>
  <phoneticPr fontId="2"/>
  <printOptions horizontalCentered="1"/>
  <pageMargins left="0.98425196850393704" right="0.78740157480314965" top="1.3779527559055118" bottom="1.181102362204724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事業計画書</vt:lpstr>
      <vt:lpstr>実績報告</vt:lpstr>
      <vt:lpstr>交付申請書</vt:lpstr>
      <vt:lpstr>事業計画書!Print_Area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U0195</dc:creator>
  <cp:lastModifiedBy>産業建設課 農林係</cp:lastModifiedBy>
  <cp:lastPrinted>2026-01-26T03:19:33Z</cp:lastPrinted>
  <dcterms:created xsi:type="dcterms:W3CDTF">2017-01-06T00:20:55Z</dcterms:created>
  <dcterms:modified xsi:type="dcterms:W3CDTF">2026-01-26T03:19:38Z</dcterms:modified>
</cp:coreProperties>
</file>