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<sst xmlns="http://schemas.openxmlformats.org/spreadsheetml/2006/main" count="232" uniqueCount="111">
  <si>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</si>
  <si>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</si>
  <si>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</si>
  <si>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</si>
  <si>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</si>
  <si>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</si>
  <si>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</si>
  <si>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</si>
  <si>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</si>
  <si>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</si>
  <si>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</si>
  <si>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</si>
  <si>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</si>
  <si>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</si>
  <si>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</si>
  <si>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</si>
  <si>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</si>
  <si>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</si>
  <si>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</si>
  <si>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</si>
  <si>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</si>
  <si>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</si>
  <si>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</si>
  <si>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</si>
  <si>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</si>
  <si>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</si>
  <si>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</si>
  <si>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</si>
  <si>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</si>
  <si>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</si>
  <si>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</si>
  <si>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</si>
  <si>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</si>
  <si>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</si>
  <si>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</si>
  <si>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</si>
  <si>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</si>
  <si>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</si>
  <si>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</si>
  <si>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</si>
  <si>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</si>
  <si>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</si>
  <si>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</si>
  <si>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</si>
  <si>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</si>
  <si>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</si>
  <si>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</si>
  <si>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</si>
  <si>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</si>
  <si>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</si>
  <si>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</si>
  <si>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</si>
  <si>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</si>
  <si>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</si>
  <si>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</si>
  <si>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</si>
  <si>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</si>
  <si>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</si>
  <si>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</si>
  <si>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</si>
  <si>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</si>
  <si>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</si>
  <si>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</si>
  <si>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</si>
  <si>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</si>
  <si>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</si>
  <si>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</si>
  <si>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</si>
  <si>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</si>
  <si>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</si>
  <si>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</si>
  <si>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</si>
  <si>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</si>
  <si>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</si>
  <si>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</si>
  <si>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</si>
  <si>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</si>
  <si>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</si>
  <si>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</si>
  <si>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</si>
  <si>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</si>
  <si>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</si>
  <si>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</si>
  <si>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</si>
  <si>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</si>
  <si>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</si>
  <si>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</si>
  <si>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</si>
  <si>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</si>
  <si>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</si>
  <si>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</si>
  <si>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</si>
  <si>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</si>
  <si>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</si>
  <si>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</si>
  <si>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</si>
  <si>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</si>
  <si>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</si>
  <si>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</si>
  <si>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</si>
  <si>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</si>
  <si>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</si>
  <si>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</si>
  <si>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</si>
  <si>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</si>
  <si>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</si>
  <si>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</si>
  <si>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</si>
  <si>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集合処理の計画区域にあって、下水道管布設が困難な地域に個別排水処理施設を設置しており、集合処理と同様の料金体系を適用しています。
　本町の個別排水処理施設使用料は、全国的にみて高い水準にありますが、対象となる戸数が極めて少ないため、汚水処理原価</t>
    </r>
    <r>
      <rPr>
        <sz val="9"/>
        <color theme="1"/>
        <rFont val="ＭＳ ゴシック"/>
        <family val="3"/>
        <charset val="128"/>
      </rPr>
      <t>（⑥）</t>
    </r>
    <r>
      <rPr>
        <sz val="11"/>
        <color theme="1"/>
        <rFont val="ＭＳ ゴシック"/>
        <family val="3"/>
        <charset val="128"/>
      </rPr>
      <t>が割高となっています。また、汚水の排出量が少ない事務所用建物が多く存在することから、施設の処理能力に対して利用率</t>
    </r>
    <r>
      <rPr>
        <sz val="9"/>
        <color theme="1"/>
        <rFont val="ＭＳ ゴシック"/>
        <family val="3"/>
        <charset val="128"/>
      </rPr>
      <t>（⑦）</t>
    </r>
    <r>
      <rPr>
        <sz val="11"/>
        <color theme="1"/>
        <rFont val="ＭＳ ゴシック"/>
        <family val="3"/>
        <charset val="128"/>
      </rPr>
      <t>が低い現状にあります。
　しかしながら、維持管理は浄化槽法に基づいて行われるため、削減の余地がありません。また、今後、人口減少、節水意識の向上により、排水量・使用料収入ともに減少することが予想されます。水洗化率を100％に近づけていくこと、また、周辺の土地利用を見据えながら、規模に適した汚水処理方法に見直していくことなどの対策を講じる必要がありあます。</t>
    </r>
    <rPh sb="1" eb="3">
      <t>シュウゴウ</t>
    </rPh>
    <rPh sb="3" eb="5">
      <t>ショリ</t>
    </rPh>
    <rPh sb="6" eb="8">
      <t>ケイカク</t>
    </rPh>
    <rPh sb="8" eb="10">
      <t>クイキ</t>
    </rPh>
    <rPh sb="15" eb="18">
      <t>ゲスイドウ</t>
    </rPh>
    <rPh sb="18" eb="19">
      <t>カン</t>
    </rPh>
    <rPh sb="19" eb="21">
      <t>フセツ</t>
    </rPh>
    <rPh sb="22" eb="24">
      <t>コンナン</t>
    </rPh>
    <rPh sb="25" eb="27">
      <t>チイキ</t>
    </rPh>
    <rPh sb="28" eb="30">
      <t>コベツ</t>
    </rPh>
    <rPh sb="30" eb="32">
      <t>ハイスイ</t>
    </rPh>
    <rPh sb="32" eb="34">
      <t>ショリ</t>
    </rPh>
    <rPh sb="34" eb="36">
      <t>シセツ</t>
    </rPh>
    <rPh sb="37" eb="39">
      <t>セッチ</t>
    </rPh>
    <rPh sb="44" eb="46">
      <t>シュウゴウ</t>
    </rPh>
    <rPh sb="46" eb="48">
      <t>ショリ</t>
    </rPh>
    <rPh sb="49" eb="51">
      <t>ドウヨウ</t>
    </rPh>
    <rPh sb="52" eb="54">
      <t>リョウキン</t>
    </rPh>
    <rPh sb="54" eb="56">
      <t>タイケイ</t>
    </rPh>
    <rPh sb="57" eb="59">
      <t>テキヨウ</t>
    </rPh>
    <rPh sb="70" eb="72">
      <t>コベツ</t>
    </rPh>
    <rPh sb="100" eb="102">
      <t>タイショウ</t>
    </rPh>
    <rPh sb="105" eb="107">
      <t>コスウ</t>
    </rPh>
    <rPh sb="108" eb="109">
      <t>キワ</t>
    </rPh>
    <rPh sb="111" eb="112">
      <t>スク</t>
    </rPh>
    <rPh sb="117" eb="119">
      <t>オスイ</t>
    </rPh>
    <rPh sb="119" eb="121">
      <t>ショリ</t>
    </rPh>
    <rPh sb="121" eb="123">
      <t>ゲンカ</t>
    </rPh>
    <rPh sb="127" eb="129">
      <t>ワリダカ</t>
    </rPh>
    <rPh sb="140" eb="142">
      <t>オスイ</t>
    </rPh>
    <rPh sb="143" eb="145">
      <t>ハイシュツ</t>
    </rPh>
    <rPh sb="145" eb="146">
      <t>リョウ</t>
    </rPh>
    <rPh sb="147" eb="148">
      <t>スク</t>
    </rPh>
    <rPh sb="150" eb="152">
      <t>ジム</t>
    </rPh>
    <rPh sb="152" eb="154">
      <t>ショヨウ</t>
    </rPh>
    <rPh sb="154" eb="156">
      <t>タテモノ</t>
    </rPh>
    <rPh sb="157" eb="158">
      <t>オオ</t>
    </rPh>
    <rPh sb="159" eb="161">
      <t>ソンザイ</t>
    </rPh>
    <rPh sb="168" eb="170">
      <t>シセツ</t>
    </rPh>
    <rPh sb="171" eb="173">
      <t>ショリ</t>
    </rPh>
    <rPh sb="173" eb="175">
      <t>ノウリョク</t>
    </rPh>
    <rPh sb="176" eb="177">
      <t>タイ</t>
    </rPh>
    <rPh sb="179" eb="182">
      <t>リヨウリツ</t>
    </rPh>
    <rPh sb="186" eb="187">
      <t>ヒク</t>
    </rPh>
    <rPh sb="188" eb="190">
      <t>ゲンジョウ</t>
    </rPh>
    <rPh sb="205" eb="207">
      <t>イジ</t>
    </rPh>
    <rPh sb="207" eb="209">
      <t>カンリ</t>
    </rPh>
    <rPh sb="210" eb="213">
      <t>ジョウカソウ</t>
    </rPh>
    <rPh sb="213" eb="214">
      <t>ホウ</t>
    </rPh>
    <rPh sb="215" eb="216">
      <t>モト</t>
    </rPh>
    <rPh sb="219" eb="220">
      <t>オコナ</t>
    </rPh>
    <rPh sb="226" eb="228">
      <t>サクゲン</t>
    </rPh>
    <rPh sb="229" eb="231">
      <t>ヨチ</t>
    </rPh>
    <rPh sb="241" eb="243">
      <t>コンゴ</t>
    </rPh>
    <rPh sb="279" eb="281">
      <t>ヨソウ</t>
    </rPh>
    <rPh sb="308" eb="310">
      <t>シュウヘン</t>
    </rPh>
    <rPh sb="311" eb="313">
      <t>トチ</t>
    </rPh>
    <rPh sb="313" eb="315">
      <t>リヨウ</t>
    </rPh>
    <rPh sb="316" eb="318">
      <t>ミス</t>
    </rPh>
    <phoneticPr fontId="4"/>
  </si>
  <si>
    <t>　23基の個別排水処理施設（合併処理浄化槽）のうち最も古いものは平成12年に設置しました。
　現在のところ老朽化等による問題は発生していませんが、今後、機械設備の耐用年数（15年）が順次到来します。</t>
    <rPh sb="3" eb="4">
      <t>キ</t>
    </rPh>
    <rPh sb="5" eb="7">
      <t>コベツ</t>
    </rPh>
    <rPh sb="7" eb="9">
      <t>ハイスイ</t>
    </rPh>
    <rPh sb="9" eb="11">
      <t>ショリ</t>
    </rPh>
    <rPh sb="11" eb="13">
      <t>シセツ</t>
    </rPh>
    <rPh sb="14" eb="16">
      <t>ガッペイ</t>
    </rPh>
    <rPh sb="16" eb="18">
      <t>ショリ</t>
    </rPh>
    <rPh sb="18" eb="21">
      <t>ジョウカソウ</t>
    </rPh>
    <rPh sb="25" eb="26">
      <t>モット</t>
    </rPh>
    <rPh sb="27" eb="28">
      <t>フル</t>
    </rPh>
    <rPh sb="32" eb="34">
      <t>ヘイセイ</t>
    </rPh>
    <rPh sb="36" eb="37">
      <t>ネン</t>
    </rPh>
    <rPh sb="38" eb="40">
      <t>セッチ</t>
    </rPh>
    <rPh sb="47" eb="49">
      <t>ゲンザイ</t>
    </rPh>
    <rPh sb="56" eb="57">
      <t>トウ</t>
    </rPh>
    <rPh sb="73" eb="75">
      <t>コンゴ</t>
    </rPh>
    <rPh sb="76" eb="78">
      <t>キカイ</t>
    </rPh>
    <rPh sb="78" eb="80">
      <t>セツビ</t>
    </rPh>
    <rPh sb="91" eb="93">
      <t>ジュンジ</t>
    </rPh>
    <rPh sb="93" eb="95">
      <t>トウライ</t>
    </rPh>
    <phoneticPr fontId="4"/>
  </si>
  <si>
    <t>　本町の個別排水処理事業は、あくまでも集合処理（公共下水道及び集落排水処理施設）の区域を補完するもので、経営に関しては集合処理と一体的に捉える必要があります。
　今後、施設の更新等に当たっては、周辺の土地利用や集合処理区域の見直しも併せて行うことにより、長期的なコストの削減、投資の効率化を図る必要があります。</t>
    <rPh sb="1" eb="3">
      <t>ホンチョウ</t>
    </rPh>
    <rPh sb="4" eb="6">
      <t>コベツ</t>
    </rPh>
    <rPh sb="6" eb="8">
      <t>ハイスイ</t>
    </rPh>
    <rPh sb="8" eb="10">
      <t>ショリ</t>
    </rPh>
    <rPh sb="10" eb="12">
      <t>ジギョウ</t>
    </rPh>
    <rPh sb="19" eb="21">
      <t>シュウゴウ</t>
    </rPh>
    <rPh sb="21" eb="23">
      <t>ショリ</t>
    </rPh>
    <rPh sb="24" eb="26">
      <t>コウキョウ</t>
    </rPh>
    <rPh sb="26" eb="29">
      <t>ゲスイドウ</t>
    </rPh>
    <rPh sb="29" eb="30">
      <t>オヨ</t>
    </rPh>
    <rPh sb="31" eb="33">
      <t>シュウラク</t>
    </rPh>
    <rPh sb="33" eb="35">
      <t>ハイスイ</t>
    </rPh>
    <rPh sb="35" eb="37">
      <t>ショリ</t>
    </rPh>
    <rPh sb="37" eb="39">
      <t>シセツ</t>
    </rPh>
    <rPh sb="41" eb="43">
      <t>クイキ</t>
    </rPh>
    <rPh sb="44" eb="46">
      <t>ホカン</t>
    </rPh>
    <rPh sb="52" eb="54">
      <t>ケイエイ</t>
    </rPh>
    <rPh sb="55" eb="56">
      <t>カン</t>
    </rPh>
    <rPh sb="59" eb="61">
      <t>シュウゴウ</t>
    </rPh>
    <rPh sb="61" eb="63">
      <t>ショリ</t>
    </rPh>
    <rPh sb="64" eb="67">
      <t>イッタイテキ</t>
    </rPh>
    <rPh sb="68" eb="69">
      <t>トラ</t>
    </rPh>
    <rPh sb="71" eb="73">
      <t>ヒツヨウ</t>
    </rPh>
    <rPh sb="81" eb="83">
      <t>コンゴ</t>
    </rPh>
    <rPh sb="84" eb="86">
      <t>シセツ</t>
    </rPh>
    <rPh sb="87" eb="89">
      <t>コウシン</t>
    </rPh>
    <rPh sb="89" eb="90">
      <t>トウ</t>
    </rPh>
    <rPh sb="91" eb="92">
      <t>ア</t>
    </rPh>
    <rPh sb="97" eb="99">
      <t>シュウヘン</t>
    </rPh>
    <rPh sb="100" eb="102">
      <t>トチ</t>
    </rPh>
    <rPh sb="102" eb="104">
      <t>リヨウ</t>
    </rPh>
    <rPh sb="105" eb="107">
      <t>シュウゴウ</t>
    </rPh>
    <rPh sb="107" eb="109">
      <t>ショリ</t>
    </rPh>
    <rPh sb="109" eb="111">
      <t>クイキ</t>
    </rPh>
    <rPh sb="112" eb="114">
      <t>ミナオ</t>
    </rPh>
    <rPh sb="116" eb="117">
      <t>アワ</t>
    </rPh>
    <rPh sb="119" eb="120">
      <t>オコナ</t>
    </rPh>
    <rPh sb="127" eb="130">
      <t>チョウキテキ</t>
    </rPh>
    <rPh sb="135" eb="137">
      <t>サクゲン</t>
    </rPh>
    <rPh sb="138" eb="140">
      <t>トウシ</t>
    </rPh>
    <rPh sb="141" eb="143">
      <t>コウリツ</t>
    </rPh>
    <rPh sb="143" eb="144">
      <t>カ</t>
    </rPh>
    <rPh sb="145" eb="146">
      <t>ハカ</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</si>
</sst>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89312"/>
        <c:axId val="935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989312"/>
        <c:axId val="93528064"/>
      </c:lineChart>
      <c:dateAx>
        <c:axId val="92989312"/>
        <c:scaling>
          <c:orientation val="minMax"/>
        </c:scaling>
        <c:delete val="1"/>
        <c:axPos val="b"/>
        <c:numFmt formatCode="ge" sourceLinked="1"/>
        <c:majorTickMark val="none"/>
        <c:minorTickMark val="none"/>
        <c:tickLblPos val="none"/>
        <c:crossAx val="93528064"/>
        <c:crosses val="autoZero"/>
        <c:auto val="1"/>
        <c:lblOffset val="100"/>
        <c:baseTimeUnit val="years"/>
      </c:dateAx>
      <c:valAx>
        <c:axId val="935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9.3800000000000008</c:v>
                </c:pt>
                <c:pt idx="1">
                  <c:v>18.75</c:v>
                </c:pt>
                <c:pt idx="2">
                  <c:v>21.21</c:v>
                </c:pt>
                <c:pt idx="3">
                  <c:v>22.86</c:v>
                </c:pt>
                <c:pt idx="4">
                  <c:v>20</c:v>
                </c:pt>
              </c:numCache>
            </c:numRef>
          </c:val>
        </c:ser>
        <c:dLbls>
          <c:showLegendKey val="0"/>
          <c:showVal val="0"/>
          <c:showCatName val="0"/>
          <c:showSerName val="0"/>
          <c:showPercent val="0"/>
          <c:showBubbleSize val="0"/>
        </c:dLbls>
        <c:gapWidth val="150"/>
        <c:axId val="97200384"/>
        <c:axId val="972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97200384"/>
        <c:axId val="97218944"/>
      </c:lineChart>
      <c:dateAx>
        <c:axId val="97200384"/>
        <c:scaling>
          <c:orientation val="minMax"/>
        </c:scaling>
        <c:delete val="1"/>
        <c:axPos val="b"/>
        <c:numFmt formatCode="ge" sourceLinked="1"/>
        <c:majorTickMark val="none"/>
        <c:minorTickMark val="none"/>
        <c:tickLblPos val="none"/>
        <c:crossAx val="97218944"/>
        <c:crosses val="autoZero"/>
        <c:auto val="1"/>
        <c:lblOffset val="100"/>
        <c:baseTimeUnit val="years"/>
      </c:dateAx>
      <c:valAx>
        <c:axId val="972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c:v>
                </c:pt>
                <c:pt idx="1">
                  <c:v>62.5</c:v>
                </c:pt>
                <c:pt idx="2">
                  <c:v>63.64</c:v>
                </c:pt>
                <c:pt idx="3">
                  <c:v>65.959999999999994</c:v>
                </c:pt>
                <c:pt idx="4">
                  <c:v>72.09</c:v>
                </c:pt>
              </c:numCache>
            </c:numRef>
          </c:val>
        </c:ser>
        <c:dLbls>
          <c:showLegendKey val="0"/>
          <c:showVal val="0"/>
          <c:showCatName val="0"/>
          <c:showSerName val="0"/>
          <c:showPercent val="0"/>
          <c:showBubbleSize val="0"/>
        </c:dLbls>
        <c:gapWidth val="150"/>
        <c:axId val="97253248"/>
        <c:axId val="97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97253248"/>
        <c:axId val="97263616"/>
      </c:lineChart>
      <c:dateAx>
        <c:axId val="97253248"/>
        <c:scaling>
          <c:orientation val="minMax"/>
        </c:scaling>
        <c:delete val="1"/>
        <c:axPos val="b"/>
        <c:numFmt formatCode="ge" sourceLinked="1"/>
        <c:majorTickMark val="none"/>
        <c:minorTickMark val="none"/>
        <c:tickLblPos val="none"/>
        <c:crossAx val="97263616"/>
        <c:crosses val="autoZero"/>
        <c:auto val="1"/>
        <c:lblOffset val="100"/>
        <c:baseTimeUnit val="years"/>
      </c:dateAx>
      <c:valAx>
        <c:axId val="97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62.13</c:v>
                </c:pt>
                <c:pt idx="1">
                  <c:v>96.8</c:v>
                </c:pt>
                <c:pt idx="2">
                  <c:v>90.87</c:v>
                </c:pt>
                <c:pt idx="3">
                  <c:v>90.39</c:v>
                </c:pt>
                <c:pt idx="4">
                  <c:v>88.41</c:v>
                </c:pt>
              </c:numCache>
            </c:numRef>
          </c:val>
        </c:ser>
        <c:dLbls>
          <c:showLegendKey val="0"/>
          <c:showVal val="0"/>
          <c:showCatName val="0"/>
          <c:showSerName val="0"/>
          <c:showPercent val="0"/>
          <c:showBubbleSize val="0"/>
        </c:dLbls>
        <c:gapWidth val="150"/>
        <c:axId val="93562368"/>
        <c:axId val="935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62368"/>
        <c:axId val="93564288"/>
      </c:lineChart>
      <c:dateAx>
        <c:axId val="93562368"/>
        <c:scaling>
          <c:orientation val="minMax"/>
        </c:scaling>
        <c:delete val="1"/>
        <c:axPos val="b"/>
        <c:numFmt formatCode="ge" sourceLinked="1"/>
        <c:majorTickMark val="none"/>
        <c:minorTickMark val="none"/>
        <c:tickLblPos val="none"/>
        <c:crossAx val="93564288"/>
        <c:crosses val="autoZero"/>
        <c:auto val="1"/>
        <c:lblOffset val="100"/>
        <c:baseTimeUnit val="years"/>
      </c:dateAx>
      <c:valAx>
        <c:axId val="93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04768"/>
        <c:axId val="94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04768"/>
        <c:axId val="94706688"/>
      </c:lineChart>
      <c:dateAx>
        <c:axId val="94704768"/>
        <c:scaling>
          <c:orientation val="minMax"/>
        </c:scaling>
        <c:delete val="1"/>
        <c:axPos val="b"/>
        <c:numFmt formatCode="ge" sourceLinked="1"/>
        <c:majorTickMark val="none"/>
        <c:minorTickMark val="none"/>
        <c:tickLblPos val="none"/>
        <c:crossAx val="94706688"/>
        <c:crosses val="autoZero"/>
        <c:auto val="1"/>
        <c:lblOffset val="100"/>
        <c:baseTimeUnit val="years"/>
      </c:dateAx>
      <c:valAx>
        <c:axId val="947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45344"/>
        <c:axId val="947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45344"/>
        <c:axId val="94747264"/>
      </c:lineChart>
      <c:dateAx>
        <c:axId val="94745344"/>
        <c:scaling>
          <c:orientation val="minMax"/>
        </c:scaling>
        <c:delete val="1"/>
        <c:axPos val="b"/>
        <c:numFmt formatCode="ge" sourceLinked="1"/>
        <c:majorTickMark val="none"/>
        <c:minorTickMark val="none"/>
        <c:tickLblPos val="none"/>
        <c:crossAx val="94747264"/>
        <c:crosses val="autoZero"/>
        <c:auto val="1"/>
        <c:lblOffset val="100"/>
        <c:baseTimeUnit val="years"/>
      </c:dateAx>
      <c:valAx>
        <c:axId val="947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12352"/>
        <c:axId val="970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12352"/>
        <c:axId val="97018624"/>
      </c:lineChart>
      <c:dateAx>
        <c:axId val="97012352"/>
        <c:scaling>
          <c:orientation val="minMax"/>
        </c:scaling>
        <c:delete val="1"/>
        <c:axPos val="b"/>
        <c:numFmt formatCode="ge" sourceLinked="1"/>
        <c:majorTickMark val="none"/>
        <c:minorTickMark val="none"/>
        <c:tickLblPos val="none"/>
        <c:crossAx val="97018624"/>
        <c:crosses val="autoZero"/>
        <c:auto val="1"/>
        <c:lblOffset val="100"/>
        <c:baseTimeUnit val="years"/>
      </c:dateAx>
      <c:valAx>
        <c:axId val="970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27360"/>
        <c:axId val="97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27360"/>
        <c:axId val="97333632"/>
      </c:lineChart>
      <c:dateAx>
        <c:axId val="97327360"/>
        <c:scaling>
          <c:orientation val="minMax"/>
        </c:scaling>
        <c:delete val="1"/>
        <c:axPos val="b"/>
        <c:numFmt formatCode="ge" sourceLinked="1"/>
        <c:majorTickMark val="none"/>
        <c:minorTickMark val="none"/>
        <c:tickLblPos val="none"/>
        <c:crossAx val="97333632"/>
        <c:crosses val="autoZero"/>
        <c:auto val="1"/>
        <c:lblOffset val="100"/>
        <c:baseTimeUnit val="years"/>
      </c:dateAx>
      <c:valAx>
        <c:axId val="973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437.87</c:v>
                </c:pt>
                <c:pt idx="1">
                  <c:v>638.66</c:v>
                </c:pt>
                <c:pt idx="2">
                  <c:v>649.21</c:v>
                </c:pt>
                <c:pt idx="3">
                  <c:v>688.85</c:v>
                </c:pt>
                <c:pt idx="4">
                  <c:v>644.88</c:v>
                </c:pt>
              </c:numCache>
            </c:numRef>
          </c:val>
        </c:ser>
        <c:dLbls>
          <c:showLegendKey val="0"/>
          <c:showVal val="0"/>
          <c:showCatName val="0"/>
          <c:showSerName val="0"/>
          <c:showPercent val="0"/>
          <c:showBubbleSize val="0"/>
        </c:dLbls>
        <c:gapWidth val="150"/>
        <c:axId val="97358208"/>
        <c:axId val="973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97358208"/>
        <c:axId val="97360128"/>
      </c:lineChart>
      <c:dateAx>
        <c:axId val="97358208"/>
        <c:scaling>
          <c:orientation val="minMax"/>
        </c:scaling>
        <c:delete val="1"/>
        <c:axPos val="b"/>
        <c:numFmt formatCode="ge" sourceLinked="1"/>
        <c:majorTickMark val="none"/>
        <c:minorTickMark val="none"/>
        <c:tickLblPos val="none"/>
        <c:crossAx val="97360128"/>
        <c:crosses val="autoZero"/>
        <c:auto val="1"/>
        <c:lblOffset val="100"/>
        <c:baseTimeUnit val="years"/>
      </c:dateAx>
      <c:valAx>
        <c:axId val="97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43.75</c:v>
                </c:pt>
                <c:pt idx="1">
                  <c:v>45.05</c:v>
                </c:pt>
                <c:pt idx="2">
                  <c:v>37.25</c:v>
                </c:pt>
                <c:pt idx="3">
                  <c:v>41.84</c:v>
                </c:pt>
                <c:pt idx="4">
                  <c:v>44.76</c:v>
                </c:pt>
              </c:numCache>
            </c:numRef>
          </c:val>
        </c:ser>
        <c:dLbls>
          <c:showLegendKey val="0"/>
          <c:showVal val="0"/>
          <c:showCatName val="0"/>
          <c:showSerName val="0"/>
          <c:showPercent val="0"/>
          <c:showBubbleSize val="0"/>
        </c:dLbls>
        <c:gapWidth val="150"/>
        <c:axId val="97141120"/>
        <c:axId val="971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97141120"/>
        <c:axId val="97142272"/>
      </c:lineChart>
      <c:dateAx>
        <c:axId val="97141120"/>
        <c:scaling>
          <c:orientation val="minMax"/>
        </c:scaling>
        <c:delete val="1"/>
        <c:axPos val="b"/>
        <c:numFmt formatCode="ge" sourceLinked="1"/>
        <c:majorTickMark val="none"/>
        <c:minorTickMark val="none"/>
        <c:tickLblPos val="none"/>
        <c:crossAx val="97142272"/>
        <c:crosses val="autoZero"/>
        <c:auto val="1"/>
        <c:lblOffset val="100"/>
        <c:baseTimeUnit val="years"/>
      </c:dateAx>
      <c:valAx>
        <c:axId val="971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545.6</c:v>
                </c:pt>
                <c:pt idx="1">
                  <c:v>554.19000000000005</c:v>
                </c:pt>
                <c:pt idx="2">
                  <c:v>573.96</c:v>
                </c:pt>
                <c:pt idx="3">
                  <c:v>514.36</c:v>
                </c:pt>
                <c:pt idx="4">
                  <c:v>509.02</c:v>
                </c:pt>
              </c:numCache>
            </c:numRef>
          </c:val>
        </c:ser>
        <c:dLbls>
          <c:showLegendKey val="0"/>
          <c:showVal val="0"/>
          <c:showCatName val="0"/>
          <c:showSerName val="0"/>
          <c:showPercent val="0"/>
          <c:showBubbleSize val="0"/>
        </c:dLbls>
        <c:gapWidth val="150"/>
        <c:axId val="97176192"/>
        <c:axId val="971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97176192"/>
        <c:axId val="97182464"/>
      </c:lineChart>
      <c:dateAx>
        <c:axId val="97176192"/>
        <c:scaling>
          <c:orientation val="minMax"/>
        </c:scaling>
        <c:delete val="1"/>
        <c:axPos val="b"/>
        <c:numFmt formatCode="ge" sourceLinked="1"/>
        <c:majorTickMark val="none"/>
        <c:minorTickMark val="none"/>
        <c:tickLblPos val="none"/>
        <c:crossAx val="97182464"/>
        <c:crosses val="autoZero"/>
        <c:auto val="1"/>
        <c:lblOffset val="100"/>
        <c:baseTimeUnit val="years"/>
      </c:dateAx>
      <c:valAx>
        <c:axId val="971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7" zoomScale="90" zoomScaleNormal="9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岩美町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12197</v>
      </c>
      <c r="AM8" s="64"/>
      <c r="AN8" s="64"/>
      <c r="AO8" s="64"/>
      <c r="AP8" s="64"/>
      <c r="AQ8" s="64"/>
      <c r="AR8" s="64"/>
      <c r="AS8" s="64"/>
      <c r="AT8" s="63">
        <f>データ!S6</f>
        <v>122.32</v>
      </c>
      <c r="AU8" s="63"/>
      <c r="AV8" s="63"/>
      <c r="AW8" s="63"/>
      <c r="AX8" s="63"/>
      <c r="AY8" s="63"/>
      <c r="AZ8" s="63"/>
      <c r="BA8" s="63"/>
      <c r="BB8" s="63">
        <f>データ!T6</f>
        <v>99.71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0.35</v>
      </c>
      <c r="Q10" s="63"/>
      <c r="R10" s="63"/>
      <c r="S10" s="63"/>
      <c r="T10" s="63"/>
      <c r="U10" s="63"/>
      <c r="V10" s="63"/>
      <c r="W10" s="63">
        <f>データ!P6</f>
        <v>100</v>
      </c>
      <c r="X10" s="63"/>
      <c r="Y10" s="63"/>
      <c r="Z10" s="63"/>
      <c r="AA10" s="63"/>
      <c r="AB10" s="63"/>
      <c r="AC10" s="63"/>
      <c r="AD10" s="64">
        <f>データ!Q6</f>
        <v>3822</v>
      </c>
      <c r="AE10" s="64"/>
      <c r="AF10" s="64"/>
      <c r="AG10" s="64"/>
      <c r="AH10" s="64"/>
      <c r="AI10" s="64"/>
      <c r="AJ10" s="64"/>
      <c r="AK10" s="2"/>
      <c r="AL10" s="64">
        <f>データ!U6</f>
        <v>43</v>
      </c>
      <c r="AM10" s="64"/>
      <c r="AN10" s="64"/>
      <c r="AO10" s="64"/>
      <c r="AP10" s="64"/>
      <c r="AQ10" s="64"/>
      <c r="AR10" s="64"/>
      <c r="AS10" s="64"/>
      <c r="AT10" s="63">
        <f>データ!V6</f>
        <v>0.01</v>
      </c>
      <c r="AU10" s="63"/>
      <c r="AV10" s="63"/>
      <c r="AW10" s="63"/>
      <c r="AX10" s="63"/>
      <c r="AY10" s="63"/>
      <c r="AZ10" s="63"/>
      <c r="BA10" s="63"/>
      <c r="BB10" s="63">
        <f>データ!W6</f>
        <v>4300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313025</v>
      </c>
      <c r="D6" s="31">
        <f t="shared" si="3"/>
        <v>47</v>
      </c>
      <c r="E6" s="31">
        <f t="shared" si="3"/>
        <v>18</v>
      </c>
      <c r="F6" s="31">
        <f t="shared" si="3"/>
        <v>1</v>
      </c>
      <c r="G6" s="31">
        <f t="shared" si="3"/>
        <v>0</v>
      </c>
      <c r="H6" s="31" t="str">
        <f t="shared" si="3"/>
        <v>鳥取県　岩美町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0.35</v>
      </c>
      <c r="P6" s="32">
        <f t="shared" si="3"/>
        <v>100</v>
      </c>
      <c r="Q6" s="32">
        <f t="shared" si="3"/>
        <v>3822</v>
      </c>
      <c r="R6" s="32">
        <f t="shared" si="3"/>
        <v>12197</v>
      </c>
      <c r="S6" s="32">
        <f t="shared" si="3"/>
        <v>122.32</v>
      </c>
      <c r="T6" s="32">
        <f t="shared" si="3"/>
        <v>99.71</v>
      </c>
      <c r="U6" s="32">
        <f t="shared" si="3"/>
        <v>43</v>
      </c>
      <c r="V6" s="32">
        <f t="shared" si="3"/>
        <v>0.01</v>
      </c>
      <c r="W6" s="32">
        <f t="shared" si="3"/>
        <v>4300</v>
      </c>
      <c r="X6" s="33">
        <f>IF(X7="",NA(),X7)</f>
        <v>62.13</v>
      </c>
      <c r="Y6" s="33">
        <f t="shared" ref="Y6:AG6" si="4">IF(Y7="",NA(),Y7)</f>
        <v>96.8</v>
      </c>
      <c r="Z6" s="33">
        <f t="shared" si="4"/>
        <v>90.87</v>
      </c>
      <c r="AA6" s="33">
        <f t="shared" si="4"/>
        <v>90.39</v>
      </c>
      <c r="AB6" s="33">
        <f t="shared" si="4"/>
        <v>88.41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437.87</v>
      </c>
      <c r="BF6" s="33">
        <f t="shared" ref="BF6:BN6" si="7">IF(BF7="",NA(),BF7)</f>
        <v>638.66</v>
      </c>
      <c r="BG6" s="33">
        <f t="shared" si="7"/>
        <v>649.21</v>
      </c>
      <c r="BH6" s="33">
        <f t="shared" si="7"/>
        <v>688.85</v>
      </c>
      <c r="BI6" s="33">
        <f t="shared" si="7"/>
        <v>644.88</v>
      </c>
      <c r="BJ6" s="33">
        <f t="shared" si="7"/>
        <v>946.72</v>
      </c>
      <c r="BK6" s="33">
        <f t="shared" si="7"/>
        <v>844.96</v>
      </c>
      <c r="BL6" s="33">
        <f t="shared" si="7"/>
        <v>862.78</v>
      </c>
      <c r="BM6" s="33">
        <f t="shared" si="7"/>
        <v>803.29</v>
      </c>
      <c r="BN6" s="33">
        <f t="shared" si="7"/>
        <v>760.12</v>
      </c>
      <c r="BO6" s="32" t="str">
        <f>IF(BO7="","",IF(BO7="-","【-】","【"&amp;SUBSTITUTE(TEXT(BO7,"#,##0.00"),"-","△")&amp;"】"))</f>
        <v>【721.24】</v>
      </c>
      <c r="BP6" s="33">
        <f>IF(BP7="",NA(),BP7)</f>
        <v>43.75</v>
      </c>
      <c r="BQ6" s="33">
        <f t="shared" ref="BQ6:BY6" si="8">IF(BQ7="",NA(),BQ7)</f>
        <v>45.05</v>
      </c>
      <c r="BR6" s="33">
        <f t="shared" si="8"/>
        <v>37.25</v>
      </c>
      <c r="BS6" s="33">
        <f t="shared" si="8"/>
        <v>41.84</v>
      </c>
      <c r="BT6" s="33">
        <f t="shared" si="8"/>
        <v>44.76</v>
      </c>
      <c r="BU6" s="33">
        <f t="shared" si="8"/>
        <v>54.34</v>
      </c>
      <c r="BV6" s="33">
        <f t="shared" si="8"/>
        <v>51.86</v>
      </c>
      <c r="BW6" s="33">
        <f t="shared" si="8"/>
        <v>54.55</v>
      </c>
      <c r="BX6" s="33">
        <f t="shared" si="8"/>
        <v>56.63</v>
      </c>
      <c r="BY6" s="33">
        <f t="shared" si="8"/>
        <v>50.17</v>
      </c>
      <c r="BZ6" s="32" t="str">
        <f>IF(BZ7="","",IF(BZ7="-","【-】","【"&amp;SUBSTITUTE(TEXT(BZ7,"#,##0.00"),"-","△")&amp;"】"))</f>
        <v>【52.31】</v>
      </c>
      <c r="CA6" s="33">
        <f>IF(CA7="",NA(),CA7)</f>
        <v>545.6</v>
      </c>
      <c r="CB6" s="33">
        <f t="shared" ref="CB6:CJ6" si="9">IF(CB7="",NA(),CB7)</f>
        <v>554.19000000000005</v>
      </c>
      <c r="CC6" s="33">
        <f t="shared" si="9"/>
        <v>573.96</v>
      </c>
      <c r="CD6" s="33">
        <f t="shared" si="9"/>
        <v>514.36</v>
      </c>
      <c r="CE6" s="33">
        <f t="shared" si="9"/>
        <v>509.02</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9.3800000000000008</v>
      </c>
      <c r="CM6" s="33">
        <f t="shared" ref="CM6:CU6" si="10">IF(CM7="",NA(),CM7)</f>
        <v>18.75</v>
      </c>
      <c r="CN6" s="33">
        <f t="shared" si="10"/>
        <v>21.21</v>
      </c>
      <c r="CO6" s="33">
        <f t="shared" si="10"/>
        <v>22.86</v>
      </c>
      <c r="CP6" s="33">
        <f t="shared" si="10"/>
        <v>20</v>
      </c>
      <c r="CQ6" s="33">
        <f t="shared" si="10"/>
        <v>50</v>
      </c>
      <c r="CR6" s="33">
        <f t="shared" si="10"/>
        <v>55.42</v>
      </c>
      <c r="CS6" s="33">
        <f t="shared" si="10"/>
        <v>58.58</v>
      </c>
      <c r="CT6" s="33">
        <f t="shared" si="10"/>
        <v>58.82</v>
      </c>
      <c r="CU6" s="33">
        <f t="shared" si="10"/>
        <v>51.54</v>
      </c>
      <c r="CV6" s="32" t="str">
        <f>IF(CV7="","",IF(CV7="-","【-】","【"&amp;SUBSTITUTE(TEXT(CV7,"#,##0.00"),"-","△")&amp;"】"))</f>
        <v>【52.19】</v>
      </c>
      <c r="CW6" s="33">
        <f>IF(CW7="",NA(),CW7)</f>
        <v>75</v>
      </c>
      <c r="CX6" s="33">
        <f t="shared" ref="CX6:DF6" si="11">IF(CX7="",NA(),CX7)</f>
        <v>62.5</v>
      </c>
      <c r="CY6" s="33">
        <f t="shared" si="11"/>
        <v>63.64</v>
      </c>
      <c r="CZ6" s="33">
        <f t="shared" si="11"/>
        <v>65.959999999999994</v>
      </c>
      <c r="DA6" s="33">
        <f t="shared" si="11"/>
        <v>72.09</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313025</v>
      </c>
      <c r="D7" s="35">
        <v>47</v>
      </c>
      <c r="E7" s="35">
        <v>18</v>
      </c>
      <c r="F7" s="35">
        <v>1</v>
      </c>
      <c r="G7" s="35">
        <v>0</v>
      </c>
      <c r="H7" s="35" t="s">
        <v>96</v>
      </c>
      <c r="I7" s="35" t="s">
        <v>97</v>
      </c>
      <c r="J7" s="35" t="s">
        <v>98</v>
      </c>
      <c r="K7" s="35" t="s">
        <v>99</v>
      </c>
      <c r="L7" s="35" t="s">
        <v>100</v>
      </c>
      <c r="M7" s="36" t="s">
        <v>101</v>
      </c>
      <c r="N7" s="36" t="s">
        <v>102</v>
      </c>
      <c r="O7" s="36">
        <v>0.35</v>
      </c>
      <c r="P7" s="36">
        <v>100</v>
      </c>
      <c r="Q7" s="36">
        <v>3822</v>
      </c>
      <c r="R7" s="36">
        <v>12197</v>
      </c>
      <c r="S7" s="36">
        <v>122.32</v>
      </c>
      <c r="T7" s="36">
        <v>99.71</v>
      </c>
      <c r="U7" s="36">
        <v>43</v>
      </c>
      <c r="V7" s="36">
        <v>0.01</v>
      </c>
      <c r="W7" s="36">
        <v>4300</v>
      </c>
      <c r="X7" s="36">
        <v>62.13</v>
      </c>
      <c r="Y7" s="36">
        <v>96.8</v>
      </c>
      <c r="Z7" s="36">
        <v>90.87</v>
      </c>
      <c r="AA7" s="36">
        <v>90.39</v>
      </c>
      <c r="AB7" s="36">
        <v>88.41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437.87</v>
      </c>
      <c r="BF7" s="36">
        <v>638.66</v>
      </c>
      <c r="BG7" s="36">
        <v>649.21</v>
      </c>
      <c r="BH7" s="36">
        <v>688.85</v>
      </c>
      <c r="BI7" s="36">
        <v>644.88</v>
      </c>
      <c r="BJ7" s="36">
        <v>946.72</v>
      </c>
      <c r="BK7" s="36">
        <v>844.96</v>
      </c>
      <c r="BL7" s="36">
        <v>862.78</v>
      </c>
      <c r="BM7" s="36">
        <v>803.29</v>
      </c>
      <c r="BN7" s="36">
        <v>760.12</v>
      </c>
      <c r="BO7" s="36">
        <v>721.24</v>
      </c>
      <c r="BP7" s="36">
        <v>43.75</v>
      </c>
      <c r="BQ7" s="36">
        <v>45.05</v>
      </c>
      <c r="BR7" s="36">
        <v>37.25</v>
      </c>
      <c r="BS7" s="36">
        <v>41.84</v>
      </c>
      <c r="BT7" s="36">
        <v>44.76</v>
      </c>
      <c r="BU7" s="36">
        <v>54.34</v>
      </c>
      <c r="BV7" s="36">
        <v>51.86</v>
      </c>
      <c r="BW7" s="36">
        <v>54.55</v>
      </c>
      <c r="BX7" s="36">
        <v>56.63</v>
      </c>
      <c r="BY7" s="36">
        <v>50.17</v>
      </c>
      <c r="BZ7" s="36">
        <v>52.31</v>
      </c>
      <c r="CA7" s="36">
        <v>545.6</v>
      </c>
      <c r="CB7" s="36">
        <v>554.19000000000005</v>
      </c>
      <c r="CC7" s="36">
        <v>573.96</v>
      </c>
      <c r="CD7" s="36">
        <v>514.36</v>
      </c>
      <c r="CE7" s="36">
        <v>509.02</v>
      </c>
      <c r="CF7" s="36">
        <v>273.08999999999997</v>
      </c>
      <c r="CG7" s="36">
        <v>297.51</v>
      </c>
      <c r="CH7" s="36">
        <v>275.64999999999998</v>
      </c>
      <c r="CI7" s="36">
        <v>272.66000000000003</v>
      </c>
      <c r="CJ7" s="36">
        <v>329.08</v>
      </c>
      <c r="CK7" s="36">
        <v>293.69</v>
      </c>
      <c r="CL7" s="36">
        <v>9.3800000000000008</v>
      </c>
      <c r="CM7" s="36">
        <v>18.75</v>
      </c>
      <c r="CN7" s="36">
        <v>21.21</v>
      </c>
      <c r="CO7" s="36">
        <v>22.86</v>
      </c>
      <c r="CP7" s="36">
        <v>20</v>
      </c>
      <c r="CQ7" s="36">
        <v>50</v>
      </c>
      <c r="CR7" s="36">
        <v>55.42</v>
      </c>
      <c r="CS7" s="36">
        <v>58.58</v>
      </c>
      <c r="CT7" s="36">
        <v>58.82</v>
      </c>
      <c r="CU7" s="36">
        <v>51.54</v>
      </c>
      <c r="CV7" s="36">
        <v>52.19</v>
      </c>
      <c r="CW7" s="36">
        <v>75</v>
      </c>
      <c r="CX7" s="36">
        <v>62.5</v>
      </c>
      <c r="CY7" s="36">
        <v>63.64</v>
      </c>
      <c r="CZ7" s="36">
        <v>65.959999999999994</v>
      </c>
      <c r="DA7" s="36">
        <v>72.09</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dcterms:created xsi:type="dcterms:W3CDTF">2016-02-03T09:28:41Z</dcterms:created>
  <dcterms:modified xsi:type="dcterms:W3CDTF">2016-02-12T00:02:47Z</dcterms:modified>
  <cp:category/>
</cp:coreProperties>
</file>