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<sst xmlns="http://schemas.openxmlformats.org/spreadsheetml/2006/main" count="221" uniqueCount="111">
  <si>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</si>
  <si>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</si>
  <si>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</si>
  <si>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</si>
  <si>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</si>
  <si>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</si>
  <si>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</si>
  <si>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</si>
  <si>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</si>
  <si>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</si>
  <si>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</si>
  <si>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</si>
  <si>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</si>
  <si>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</si>
  <si>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</si>
  <si>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</si>
  <si>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</si>
  <si>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</si>
  <si>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</si>
  <si>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</si>
  <si>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</si>
  <si>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</si>
  <si>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</si>
  <si>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</si>
  <si>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</si>
  <si>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</si>
  <si>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</si>
  <si>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</si>
  <si>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</si>
  <si>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</si>
  <si>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</si>
  <si>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</si>
  <si>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</si>
  <si>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</si>
  <si>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</si>
  <si>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</si>
  <si>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</si>
  <si>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</si>
  <si>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</si>
  <si>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</si>
  <si>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</si>
  <si>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</si>
  <si>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</si>
  <si>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</si>
  <si>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</si>
  <si>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</si>
  <si>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</si>
  <si>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</si>
  <si>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</si>
  <si>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</si>
  <si>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</si>
  <si>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</si>
  <si>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</si>
  <si>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</si>
  <si>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</si>
  <si>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</si>
  <si>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</si>
  <si>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</si>
  <si>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</si>
  <si>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</si>
  <si>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</si>
  <si>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</si>
  <si>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</si>
  <si>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</si>
  <si>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</si>
  <si>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</si>
  <si>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</si>
  <si>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</si>
  <si>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</si>
  <si>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</si>
  <si>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</si>
  <si>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</si>
  <si>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</si>
  <si>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</si>
  <si>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</si>
  <si>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</si>
  <si>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</si>
  <si>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</si>
  <si>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</si>
  <si>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</si>
  <si>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</si>
  <si>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</si>
  <si>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</si>
  <si>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</si>
  <si>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</si>
  <si>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</si>
  <si>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</si>
  <si>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</si>
  <si>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</si>
  <si>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</si>
  <si>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</si>
  <si>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</si>
  <si>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</si>
  <si>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</si>
  <si>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</si>
  <si>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</si>
  <si>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岩美町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</si>
  <si>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</si>
  <si>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</si>
  <si>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</si>
  <si>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</si>
  <si>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</si>
  <si>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</si>
  <si>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</si>
  <si>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</si>
  <si>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</si>
  <si>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</si>
  <si>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</si>
  <si>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本町の集落排水処理施設使用料は、全国的にみて高い水準にあり、水洗化率</t>
    </r>
    <r>
      <rPr>
        <sz val="9"/>
        <color theme="1"/>
        <rFont val="ＭＳ ゴシック"/>
        <family val="3"/>
        <charset val="128"/>
      </rPr>
      <t>（⑧）</t>
    </r>
    <r>
      <rPr>
        <sz val="11"/>
        <color theme="1"/>
        <rFont val="ＭＳ ゴシック"/>
        <family val="3"/>
        <charset val="128"/>
      </rPr>
      <t>も比較的高いため、類似団体平均値に比べると高い経費回収率</t>
    </r>
    <r>
      <rPr>
        <sz val="9"/>
        <color theme="1"/>
        <rFont val="ＭＳ ゴシック"/>
        <family val="3"/>
        <charset val="128"/>
      </rPr>
      <t>（⑤）</t>
    </r>
    <r>
      <rPr>
        <sz val="11"/>
        <color theme="1"/>
        <rFont val="ＭＳ ゴシック"/>
        <family val="3"/>
        <charset val="128"/>
      </rPr>
      <t>となっています。また、現在は新たな投資がなく、債務残高は減少傾向にあります</t>
    </r>
    <r>
      <rPr>
        <sz val="9"/>
        <color theme="1"/>
        <rFont val="ＭＳ ゴシック"/>
        <family val="3"/>
        <charset val="128"/>
      </rPr>
      <t>（④）</t>
    </r>
    <r>
      <rPr>
        <sz val="11"/>
        <color theme="1"/>
        <rFont val="ＭＳ ゴシック"/>
        <family val="3"/>
        <charset val="128"/>
      </rPr>
      <t>。
　しかし、農村部においては人口減少、高齢化が著しく、さらには節水意識の向上により、排水量・使用料収入ともに減少しています。このため、慢性的な赤字となっており、これを補うために毎年積立基金を取り崩しています。また、汚水処理原価</t>
    </r>
    <r>
      <rPr>
        <sz val="9"/>
        <color theme="1"/>
        <rFont val="ＭＳ ゴシック"/>
        <family val="3"/>
        <charset val="128"/>
      </rPr>
      <t>（⑥）</t>
    </r>
    <r>
      <rPr>
        <sz val="11"/>
        <color theme="1"/>
        <rFont val="ＭＳ ゴシック"/>
        <family val="3"/>
        <charset val="128"/>
      </rPr>
      <t>が高くなり、経費回収率</t>
    </r>
    <r>
      <rPr>
        <sz val="9"/>
        <color theme="1"/>
        <rFont val="ＭＳ ゴシック"/>
        <family val="3"/>
        <charset val="128"/>
      </rPr>
      <t>（⑤）</t>
    </r>
    <r>
      <rPr>
        <sz val="11"/>
        <color theme="1"/>
        <rFont val="ＭＳ ゴシック"/>
        <family val="3"/>
        <charset val="128"/>
      </rPr>
      <t>が悪化、比較的高水準だった施設利用率</t>
    </r>
    <r>
      <rPr>
        <sz val="9"/>
        <color theme="1"/>
        <rFont val="ＭＳ ゴシック"/>
        <family val="3"/>
        <charset val="128"/>
      </rPr>
      <t>（⑦）</t>
    </r>
    <r>
      <rPr>
        <sz val="11"/>
        <color theme="1"/>
        <rFont val="ＭＳ ゴシック"/>
        <family val="3"/>
        <charset val="128"/>
      </rPr>
      <t>も減少傾向にあります。
　今後、人口増加等による排水量の増加は期待できないため、水洗化率を限りなく100％に近づけていくこと、また、規模に適した汚水処理方法に見直していくことなどの対策を講じる必要があります。</t>
    </r>
    <rPh sb="4" eb="6">
      <t>シュウラク</t>
    </rPh>
    <rPh sb="6" eb="8">
      <t>ハイスイ</t>
    </rPh>
    <rPh sb="8" eb="10">
      <t>ショリ</t>
    </rPh>
    <rPh sb="10" eb="12">
      <t>シセツ</t>
    </rPh>
    <rPh sb="39" eb="42">
      <t>ヒカクテキ</t>
    </rPh>
    <rPh sb="42" eb="43">
      <t>タカ</t>
    </rPh>
    <rPh sb="116" eb="118">
      <t>ノウソン</t>
    </rPh>
    <rPh sb="118" eb="119">
      <t>ブ</t>
    </rPh>
    <rPh sb="124" eb="126">
      <t>ジンコウ</t>
    </rPh>
    <rPh sb="126" eb="128">
      <t>ゲンショウ</t>
    </rPh>
    <rPh sb="129" eb="132">
      <t>コウレイカ</t>
    </rPh>
    <rPh sb="133" eb="134">
      <t>イチジル</t>
    </rPh>
    <rPh sb="141" eb="143">
      <t>セッスイ</t>
    </rPh>
    <rPh sb="143" eb="145">
      <t>イシキ</t>
    </rPh>
    <rPh sb="146" eb="148">
      <t>コウジョウ</t>
    </rPh>
    <rPh sb="152" eb="153">
      <t>ハイ</t>
    </rPh>
    <rPh sb="153" eb="155">
      <t>スイリョウ</t>
    </rPh>
    <rPh sb="156" eb="159">
      <t>シヨウリョウ</t>
    </rPh>
    <rPh sb="159" eb="161">
      <t>シュウニュウ</t>
    </rPh>
    <rPh sb="164" eb="166">
      <t>ゲンショウ</t>
    </rPh>
    <rPh sb="177" eb="180">
      <t>マンセイテキ</t>
    </rPh>
    <rPh sb="181" eb="183">
      <t>アカジ</t>
    </rPh>
    <rPh sb="193" eb="194">
      <t>オギナ</t>
    </rPh>
    <rPh sb="198" eb="200">
      <t>マイトシ</t>
    </rPh>
    <rPh sb="200" eb="202">
      <t>ツミタ</t>
    </rPh>
    <rPh sb="202" eb="204">
      <t>キキン</t>
    </rPh>
    <rPh sb="205" eb="206">
      <t>ト</t>
    </rPh>
    <rPh sb="207" eb="208">
      <t>クズ</t>
    </rPh>
    <rPh sb="217" eb="219">
      <t>オスイ</t>
    </rPh>
    <rPh sb="219" eb="221">
      <t>ショリ</t>
    </rPh>
    <rPh sb="221" eb="223">
      <t>ゲンカ</t>
    </rPh>
    <rPh sb="232" eb="234">
      <t>ケイヒ</t>
    </rPh>
    <rPh sb="234" eb="236">
      <t>カイシュウ</t>
    </rPh>
    <rPh sb="236" eb="237">
      <t>リツ</t>
    </rPh>
    <rPh sb="241" eb="243">
      <t>アッカ</t>
    </rPh>
    <rPh sb="244" eb="246">
      <t>ヒカク</t>
    </rPh>
    <rPh sb="246" eb="247">
      <t>テキ</t>
    </rPh>
    <rPh sb="247" eb="250">
      <t>コウスイジュン</t>
    </rPh>
    <rPh sb="253" eb="255">
      <t>シセツ</t>
    </rPh>
    <rPh sb="255" eb="258">
      <t>リヨウリツ</t>
    </rPh>
    <rPh sb="262" eb="264">
      <t>ゲンショウ</t>
    </rPh>
    <rPh sb="264" eb="266">
      <t>ケイコウ</t>
    </rPh>
    <rPh sb="275" eb="277">
      <t>コンゴ</t>
    </rPh>
    <rPh sb="278" eb="280">
      <t>ジンコウ</t>
    </rPh>
    <rPh sb="280" eb="281">
      <t>ゾウ</t>
    </rPh>
    <rPh sb="281" eb="282">
      <t>カ</t>
    </rPh>
    <rPh sb="282" eb="283">
      <t>トウ</t>
    </rPh>
    <rPh sb="286" eb="288">
      <t>ハイスイ</t>
    </rPh>
    <rPh sb="288" eb="289">
      <t>リョウ</t>
    </rPh>
    <rPh sb="290" eb="292">
      <t>ゾウカ</t>
    </rPh>
    <rPh sb="293" eb="295">
      <t>キタイ</t>
    </rPh>
    <rPh sb="302" eb="305">
      <t>スイセンカ</t>
    </rPh>
    <rPh sb="305" eb="306">
      <t>リツ</t>
    </rPh>
    <rPh sb="307" eb="308">
      <t>カギ</t>
    </rPh>
    <rPh sb="316" eb="317">
      <t>チカ</t>
    </rPh>
    <rPh sb="328" eb="330">
      <t>キボ</t>
    </rPh>
    <rPh sb="331" eb="332">
      <t>テキ</t>
    </rPh>
    <rPh sb="334" eb="336">
      <t>オスイ</t>
    </rPh>
    <rPh sb="336" eb="338">
      <t>ショリ</t>
    </rPh>
    <rPh sb="338" eb="340">
      <t>ホウホウ</t>
    </rPh>
    <rPh sb="341" eb="343">
      <t>ミナオ</t>
    </rPh>
    <rPh sb="352" eb="354">
      <t>タイサク</t>
    </rPh>
    <rPh sb="355" eb="356">
      <t>コウ</t>
    </rPh>
    <rPh sb="358" eb="360">
      <t>ヒツヨウ</t>
    </rPh>
    <phoneticPr fontId="4"/>
  </si>
  <si>
    <t>　長谷・白地地区が平成16年に、本庄・太田地区が平成18年にそれぞれ供用開始しました。
　両地区とも、供用開始後10年程度になりますが、管渠の老朽化による問題は発生していません。
　今後、管渠の耐用年数（50年）、財政の見通し等を踏まえながら更新計画を立てることが課題となります。</t>
    <rPh sb="16" eb="18">
      <t>ホンジョウ</t>
    </rPh>
    <rPh sb="19" eb="21">
      <t>オオタ</t>
    </rPh>
    <rPh sb="21" eb="23">
      <t>チク</t>
    </rPh>
    <rPh sb="45" eb="46">
      <t>リョウ</t>
    </rPh>
    <rPh sb="46" eb="48">
      <t>チク</t>
    </rPh>
    <rPh sb="59" eb="61">
      <t>テイド</t>
    </rPh>
    <phoneticPr fontId="4"/>
  </si>
  <si>
    <t>　本町の下水道使用料は高い水準にありますが、それでもなお、使用料のみでは汚水処理経費を賄えていない状況にあります。特に、処理場を有する長谷・白地地区の経費回収率は４割程度と、公共下水道に接続している本庄・太田地区の９割程度を大きく下回っています。
　既存資産の有効活用だけでなく、将来的には、汚水処理施設の見直しを含めた検討を行うことが課題であります。</t>
    <rPh sb="29" eb="32">
      <t>シヨウリョウ</t>
    </rPh>
    <rPh sb="36" eb="38">
      <t>オスイ</t>
    </rPh>
    <rPh sb="38" eb="40">
      <t>ショリ</t>
    </rPh>
    <rPh sb="40" eb="42">
      <t>ケイヒ</t>
    </rPh>
    <rPh sb="43" eb="44">
      <t>マカナ</t>
    </rPh>
    <rPh sb="49" eb="51">
      <t>ジョウキョウ</t>
    </rPh>
    <rPh sb="57" eb="58">
      <t>トク</t>
    </rPh>
    <rPh sb="60" eb="62">
      <t>ショリ</t>
    </rPh>
    <rPh sb="62" eb="63">
      <t>ジョウ</t>
    </rPh>
    <rPh sb="64" eb="65">
      <t>ユウ</t>
    </rPh>
    <rPh sb="67" eb="69">
      <t>ナガタニ</t>
    </rPh>
    <rPh sb="70" eb="72">
      <t>シラジ</t>
    </rPh>
    <rPh sb="72" eb="74">
      <t>チク</t>
    </rPh>
    <rPh sb="75" eb="77">
      <t>ケイヒ</t>
    </rPh>
    <rPh sb="77" eb="79">
      <t>カイシュウ</t>
    </rPh>
    <rPh sb="79" eb="80">
      <t>リツ</t>
    </rPh>
    <rPh sb="82" eb="83">
      <t>ワリ</t>
    </rPh>
    <rPh sb="83" eb="85">
      <t>テイド</t>
    </rPh>
    <rPh sb="87" eb="89">
      <t>コウキョウ</t>
    </rPh>
    <rPh sb="89" eb="92">
      <t>ゲスイドウ</t>
    </rPh>
    <rPh sb="93" eb="95">
      <t>セツゾク</t>
    </rPh>
    <rPh sb="99" eb="101">
      <t>ホンジョウ</t>
    </rPh>
    <rPh sb="102" eb="104">
      <t>オオタ</t>
    </rPh>
    <rPh sb="104" eb="106">
      <t>チク</t>
    </rPh>
    <rPh sb="108" eb="109">
      <t>ワリ</t>
    </rPh>
    <rPh sb="109" eb="111">
      <t>テイド</t>
    </rPh>
    <rPh sb="112" eb="113">
      <t>オオ</t>
    </rPh>
    <rPh sb="125" eb="127">
      <t>キゾン</t>
    </rPh>
    <rPh sb="130" eb="132">
      <t>ユウコウ</t>
    </rPh>
    <rPh sb="132" eb="134">
      <t>カツヨウ</t>
    </rPh>
    <rPh sb="140" eb="143">
      <t>ショウライテキ</t>
    </rPh>
    <rPh sb="146" eb="148">
      <t>オスイ</t>
    </rPh>
    <rPh sb="148" eb="150">
      <t>ショリ</t>
    </rPh>
    <rPh sb="150" eb="152">
      <t>シセツ</t>
    </rPh>
    <rPh sb="153" eb="155">
      <t>ミナオ</t>
    </rPh>
    <rPh sb="157" eb="158">
      <t>フク</t>
    </rPh>
    <rPh sb="160" eb="162">
      <t>ケントウ</t>
    </rPh>
    <rPh sb="163" eb="164">
      <t>オコナ</t>
    </rPh>
    <rPh sb="168" eb="17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</si>
</sst>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761088"/>
        <c:axId val="935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90761088"/>
        <c:axId val="93528064"/>
      </c:lineChart>
      <c:dateAx>
        <c:axId val="90761088"/>
        <c:scaling>
          <c:orientation val="minMax"/>
        </c:scaling>
        <c:delete val="1"/>
        <c:axPos val="b"/>
        <c:numFmt formatCode="ge" sourceLinked="1"/>
        <c:majorTickMark val="none"/>
        <c:minorTickMark val="none"/>
        <c:tickLblPos val="none"/>
        <c:crossAx val="93528064"/>
        <c:crosses val="autoZero"/>
        <c:auto val="1"/>
        <c:lblOffset val="100"/>
        <c:baseTimeUnit val="years"/>
      </c:dateAx>
      <c:valAx>
        <c:axId val="935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49.35</c:v>
                </c:pt>
                <c:pt idx="1">
                  <c:v>48.05</c:v>
                </c:pt>
                <c:pt idx="2">
                  <c:v>45.45</c:v>
                </c:pt>
                <c:pt idx="3">
                  <c:v>48.05</c:v>
                </c:pt>
                <c:pt idx="4">
                  <c:v>46.1</c:v>
                </c:pt>
              </c:numCache>
            </c:numRef>
          </c:val>
        </c:ser>
        <c:dLbls>
          <c:showLegendKey val="0"/>
          <c:showVal val="0"/>
          <c:showCatName val="0"/>
          <c:showSerName val="0"/>
          <c:showPercent val="0"/>
          <c:showBubbleSize val="0"/>
        </c:dLbls>
        <c:gapWidth val="150"/>
        <c:axId val="93989504"/>
        <c:axId val="940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93989504"/>
        <c:axId val="94008064"/>
      </c:lineChart>
      <c:dateAx>
        <c:axId val="93989504"/>
        <c:scaling>
          <c:orientation val="minMax"/>
        </c:scaling>
        <c:delete val="1"/>
        <c:axPos val="b"/>
        <c:numFmt formatCode="ge" sourceLinked="1"/>
        <c:majorTickMark val="none"/>
        <c:minorTickMark val="none"/>
        <c:tickLblPos val="none"/>
        <c:crossAx val="94008064"/>
        <c:crosses val="autoZero"/>
        <c:auto val="1"/>
        <c:lblOffset val="100"/>
        <c:baseTimeUnit val="years"/>
      </c:dateAx>
      <c:valAx>
        <c:axId val="940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83.33</c:v>
                </c:pt>
                <c:pt idx="1">
                  <c:v>83.79</c:v>
                </c:pt>
                <c:pt idx="2">
                  <c:v>83.86</c:v>
                </c:pt>
                <c:pt idx="3">
                  <c:v>84.86</c:v>
                </c:pt>
                <c:pt idx="4">
                  <c:v>86.17</c:v>
                </c:pt>
              </c:numCache>
            </c:numRef>
          </c:val>
        </c:ser>
        <c:dLbls>
          <c:showLegendKey val="0"/>
          <c:showVal val="0"/>
          <c:showCatName val="0"/>
          <c:showSerName val="0"/>
          <c:showPercent val="0"/>
          <c:showBubbleSize val="0"/>
        </c:dLbls>
        <c:gapWidth val="150"/>
        <c:axId val="94041984"/>
        <c:axId val="940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94041984"/>
        <c:axId val="94052352"/>
      </c:lineChart>
      <c:dateAx>
        <c:axId val="94041984"/>
        <c:scaling>
          <c:orientation val="minMax"/>
        </c:scaling>
        <c:delete val="1"/>
        <c:axPos val="b"/>
        <c:numFmt formatCode="ge" sourceLinked="1"/>
        <c:majorTickMark val="none"/>
        <c:minorTickMark val="none"/>
        <c:tickLblPos val="none"/>
        <c:crossAx val="94052352"/>
        <c:crosses val="autoZero"/>
        <c:auto val="1"/>
        <c:lblOffset val="100"/>
        <c:baseTimeUnit val="years"/>
      </c:dateAx>
      <c:valAx>
        <c:axId val="940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72.930000000000007</c:v>
                </c:pt>
                <c:pt idx="1">
                  <c:v>82.81</c:v>
                </c:pt>
                <c:pt idx="2">
                  <c:v>83.61</c:v>
                </c:pt>
                <c:pt idx="3">
                  <c:v>84.4</c:v>
                </c:pt>
                <c:pt idx="4">
                  <c:v>86.6</c:v>
                </c:pt>
              </c:numCache>
            </c:numRef>
          </c:val>
        </c:ser>
        <c:dLbls>
          <c:showLegendKey val="0"/>
          <c:showVal val="0"/>
          <c:showCatName val="0"/>
          <c:showSerName val="0"/>
          <c:showPercent val="0"/>
          <c:showBubbleSize val="0"/>
        </c:dLbls>
        <c:gapWidth val="150"/>
        <c:axId val="93562368"/>
        <c:axId val="935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62368"/>
        <c:axId val="93564288"/>
      </c:lineChart>
      <c:dateAx>
        <c:axId val="93562368"/>
        <c:scaling>
          <c:orientation val="minMax"/>
        </c:scaling>
        <c:delete val="1"/>
        <c:axPos val="b"/>
        <c:numFmt formatCode="ge" sourceLinked="1"/>
        <c:majorTickMark val="none"/>
        <c:minorTickMark val="none"/>
        <c:tickLblPos val="none"/>
        <c:crossAx val="93564288"/>
        <c:crosses val="autoZero"/>
        <c:auto val="1"/>
        <c:lblOffset val="100"/>
        <c:baseTimeUnit val="years"/>
      </c:dateAx>
      <c:valAx>
        <c:axId val="935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18336"/>
        <c:axId val="939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18336"/>
        <c:axId val="93920256"/>
      </c:lineChart>
      <c:dateAx>
        <c:axId val="93918336"/>
        <c:scaling>
          <c:orientation val="minMax"/>
        </c:scaling>
        <c:delete val="1"/>
        <c:axPos val="b"/>
        <c:numFmt formatCode="ge" sourceLinked="1"/>
        <c:majorTickMark val="none"/>
        <c:minorTickMark val="none"/>
        <c:tickLblPos val="none"/>
        <c:crossAx val="93920256"/>
        <c:crosses val="autoZero"/>
        <c:auto val="1"/>
        <c:lblOffset val="100"/>
        <c:baseTimeUnit val="years"/>
      </c:dateAx>
      <c:valAx>
        <c:axId val="93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58912"/>
        <c:axId val="939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58912"/>
        <c:axId val="93960832"/>
      </c:lineChart>
      <c:dateAx>
        <c:axId val="93958912"/>
        <c:scaling>
          <c:orientation val="minMax"/>
        </c:scaling>
        <c:delete val="1"/>
        <c:axPos val="b"/>
        <c:numFmt formatCode="ge" sourceLinked="1"/>
        <c:majorTickMark val="none"/>
        <c:minorTickMark val="none"/>
        <c:tickLblPos val="none"/>
        <c:crossAx val="93960832"/>
        <c:crosses val="autoZero"/>
        <c:auto val="1"/>
        <c:lblOffset val="100"/>
        <c:baseTimeUnit val="years"/>
      </c:dateAx>
      <c:valAx>
        <c:axId val="939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69632"/>
        <c:axId val="936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69632"/>
        <c:axId val="93675904"/>
      </c:lineChart>
      <c:dateAx>
        <c:axId val="93669632"/>
        <c:scaling>
          <c:orientation val="minMax"/>
        </c:scaling>
        <c:delete val="1"/>
        <c:axPos val="b"/>
        <c:numFmt formatCode="ge" sourceLinked="1"/>
        <c:majorTickMark val="none"/>
        <c:minorTickMark val="none"/>
        <c:tickLblPos val="none"/>
        <c:crossAx val="93675904"/>
        <c:crosses val="autoZero"/>
        <c:auto val="1"/>
        <c:lblOffset val="100"/>
        <c:baseTimeUnit val="years"/>
      </c:dateAx>
      <c:valAx>
        <c:axId val="936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22880"/>
        <c:axId val="937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22880"/>
        <c:axId val="93729152"/>
      </c:lineChart>
      <c:dateAx>
        <c:axId val="93722880"/>
        <c:scaling>
          <c:orientation val="minMax"/>
        </c:scaling>
        <c:delete val="1"/>
        <c:axPos val="b"/>
        <c:numFmt formatCode="ge" sourceLinked="1"/>
        <c:majorTickMark val="none"/>
        <c:minorTickMark val="none"/>
        <c:tickLblPos val="none"/>
        <c:crossAx val="93729152"/>
        <c:crosses val="autoZero"/>
        <c:auto val="1"/>
        <c:lblOffset val="100"/>
        <c:baseTimeUnit val="years"/>
      </c:dateAx>
      <c:valAx>
        <c:axId val="937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1059.99</c:v>
                </c:pt>
                <c:pt idx="1">
                  <c:v>1301.79</c:v>
                </c:pt>
                <c:pt idx="2">
                  <c:v>1217.49</c:v>
                </c:pt>
                <c:pt idx="3">
                  <c:v>1206.28</c:v>
                </c:pt>
                <c:pt idx="4">
                  <c:v>1108.29</c:v>
                </c:pt>
              </c:numCache>
            </c:numRef>
          </c:val>
        </c:ser>
        <c:dLbls>
          <c:showLegendKey val="0"/>
          <c:showVal val="0"/>
          <c:showCatName val="0"/>
          <c:showSerName val="0"/>
          <c:showPercent val="0"/>
          <c:showBubbleSize val="0"/>
        </c:dLbls>
        <c:gapWidth val="150"/>
        <c:axId val="93755264"/>
        <c:axId val="9376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93755264"/>
        <c:axId val="93761536"/>
      </c:lineChart>
      <c:dateAx>
        <c:axId val="93755264"/>
        <c:scaling>
          <c:orientation val="minMax"/>
        </c:scaling>
        <c:delete val="1"/>
        <c:axPos val="b"/>
        <c:numFmt formatCode="ge" sourceLinked="1"/>
        <c:majorTickMark val="none"/>
        <c:minorTickMark val="none"/>
        <c:tickLblPos val="none"/>
        <c:crossAx val="93761536"/>
        <c:crosses val="autoZero"/>
        <c:auto val="1"/>
        <c:lblOffset val="100"/>
        <c:baseTimeUnit val="years"/>
      </c:dateAx>
      <c:valAx>
        <c:axId val="937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58.86</c:v>
                </c:pt>
                <c:pt idx="1">
                  <c:v>57.23</c:v>
                </c:pt>
                <c:pt idx="2">
                  <c:v>56.24</c:v>
                </c:pt>
                <c:pt idx="3">
                  <c:v>51.23</c:v>
                </c:pt>
                <c:pt idx="4">
                  <c:v>43.89</c:v>
                </c:pt>
              </c:numCache>
            </c:numRef>
          </c:val>
        </c:ser>
        <c:dLbls>
          <c:showLegendKey val="0"/>
          <c:showVal val="0"/>
          <c:showCatName val="0"/>
          <c:showSerName val="0"/>
          <c:showPercent val="0"/>
          <c:showBubbleSize val="0"/>
        </c:dLbls>
        <c:gapWidth val="150"/>
        <c:axId val="93865472"/>
        <c:axId val="938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93865472"/>
        <c:axId val="93867392"/>
      </c:lineChart>
      <c:dateAx>
        <c:axId val="93865472"/>
        <c:scaling>
          <c:orientation val="minMax"/>
        </c:scaling>
        <c:delete val="1"/>
        <c:axPos val="b"/>
        <c:numFmt formatCode="ge" sourceLinked="1"/>
        <c:majorTickMark val="none"/>
        <c:minorTickMark val="none"/>
        <c:tickLblPos val="none"/>
        <c:crossAx val="93867392"/>
        <c:crosses val="autoZero"/>
        <c:auto val="1"/>
        <c:lblOffset val="100"/>
        <c:baseTimeUnit val="years"/>
      </c:dateAx>
      <c:valAx>
        <c:axId val="938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384.72</c:v>
                </c:pt>
                <c:pt idx="1">
                  <c:v>398.19</c:v>
                </c:pt>
                <c:pt idx="2">
                  <c:v>403.53</c:v>
                </c:pt>
                <c:pt idx="3">
                  <c:v>439.18</c:v>
                </c:pt>
                <c:pt idx="4">
                  <c:v>532</c:v>
                </c:pt>
              </c:numCache>
            </c:numRef>
          </c:val>
        </c:ser>
        <c:dLbls>
          <c:showLegendKey val="0"/>
          <c:showVal val="0"/>
          <c:showCatName val="0"/>
          <c:showSerName val="0"/>
          <c:showPercent val="0"/>
          <c:showBubbleSize val="0"/>
        </c:dLbls>
        <c:gapWidth val="150"/>
        <c:axId val="93883392"/>
        <c:axId val="939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93883392"/>
        <c:axId val="93906048"/>
      </c:lineChart>
      <c:dateAx>
        <c:axId val="93883392"/>
        <c:scaling>
          <c:orientation val="minMax"/>
        </c:scaling>
        <c:delete val="1"/>
        <c:axPos val="b"/>
        <c:numFmt formatCode="ge" sourceLinked="1"/>
        <c:majorTickMark val="none"/>
        <c:minorTickMark val="none"/>
        <c:tickLblPos val="none"/>
        <c:crossAx val="93906048"/>
        <c:crosses val="autoZero"/>
        <c:auto val="1"/>
        <c:lblOffset val="100"/>
        <c:baseTimeUnit val="years"/>
      </c:dateAx>
      <c:valAx>
        <c:axId val="939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岩美町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12197</v>
      </c>
      <c r="AM8" s="64"/>
      <c r="AN8" s="64"/>
      <c r="AO8" s="64"/>
      <c r="AP8" s="64"/>
      <c r="AQ8" s="64"/>
      <c r="AR8" s="64"/>
      <c r="AS8" s="64"/>
      <c r="AT8" s="63">
        <f>データ!S6</f>
        <v>122.32</v>
      </c>
      <c r="AU8" s="63"/>
      <c r="AV8" s="63"/>
      <c r="AW8" s="63"/>
      <c r="AX8" s="63"/>
      <c r="AY8" s="63"/>
      <c r="AZ8" s="63"/>
      <c r="BA8" s="63"/>
      <c r="BB8" s="63">
        <f>データ!T6</f>
        <v>99.71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6.73</v>
      </c>
      <c r="Q10" s="63"/>
      <c r="R10" s="63"/>
      <c r="S10" s="63"/>
      <c r="T10" s="63"/>
      <c r="U10" s="63"/>
      <c r="V10" s="63"/>
      <c r="W10" s="63">
        <f>データ!P6</f>
        <v>193.23</v>
      </c>
      <c r="X10" s="63"/>
      <c r="Y10" s="63"/>
      <c r="Z10" s="63"/>
      <c r="AA10" s="63"/>
      <c r="AB10" s="63"/>
      <c r="AC10" s="63"/>
      <c r="AD10" s="64">
        <f>データ!Q6</f>
        <v>4622</v>
      </c>
      <c r="AE10" s="64"/>
      <c r="AF10" s="64"/>
      <c r="AG10" s="64"/>
      <c r="AH10" s="64"/>
      <c r="AI10" s="64"/>
      <c r="AJ10" s="64"/>
      <c r="AK10" s="2"/>
      <c r="AL10" s="64">
        <f>データ!U6</f>
        <v>817</v>
      </c>
      <c r="AM10" s="64"/>
      <c r="AN10" s="64"/>
      <c r="AO10" s="64"/>
      <c r="AP10" s="64"/>
      <c r="AQ10" s="64"/>
      <c r="AR10" s="64"/>
      <c r="AS10" s="64"/>
      <c r="AT10" s="63">
        <f>データ!V6</f>
        <v>0.4</v>
      </c>
      <c r="AU10" s="63"/>
      <c r="AV10" s="63"/>
      <c r="AW10" s="63"/>
      <c r="AX10" s="63"/>
      <c r="AY10" s="63"/>
      <c r="AZ10" s="63"/>
      <c r="BA10" s="63"/>
      <c r="BB10" s="63">
        <f>データ!W6</f>
        <v>2042.5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313025</v>
      </c>
      <c r="D6" s="31">
        <f t="shared" si="3"/>
        <v>47</v>
      </c>
      <c r="E6" s="31">
        <f t="shared" si="3"/>
        <v>17</v>
      </c>
      <c r="F6" s="31">
        <f t="shared" si="3"/>
        <v>5</v>
      </c>
      <c r="G6" s="31">
        <f t="shared" si="3"/>
        <v>0</v>
      </c>
      <c r="H6" s="31" t="str">
        <f t="shared" si="3"/>
        <v>鳥取県　岩美町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6.73</v>
      </c>
      <c r="P6" s="32">
        <f t="shared" si="3"/>
        <v>193.23</v>
      </c>
      <c r="Q6" s="32">
        <f t="shared" si="3"/>
        <v>4622</v>
      </c>
      <c r="R6" s="32">
        <f t="shared" si="3"/>
        <v>12197</v>
      </c>
      <c r="S6" s="32">
        <f t="shared" si="3"/>
        <v>122.32</v>
      </c>
      <c r="T6" s="32">
        <f t="shared" si="3"/>
        <v>99.71</v>
      </c>
      <c r="U6" s="32">
        <f t="shared" si="3"/>
        <v>817</v>
      </c>
      <c r="V6" s="32">
        <f t="shared" si="3"/>
        <v>0.4</v>
      </c>
      <c r="W6" s="32">
        <f t="shared" si="3"/>
        <v>2042.5</v>
      </c>
      <c r="X6" s="33">
        <f>IF(X7="",NA(),X7)</f>
        <v>72.930000000000007</v>
      </c>
      <c r="Y6" s="33">
        <f t="shared" ref="Y6:AG6" si="4">IF(Y7="",NA(),Y7)</f>
        <v>82.81</v>
      </c>
      <c r="Z6" s="33">
        <f t="shared" si="4"/>
        <v>83.61</v>
      </c>
      <c r="AA6" s="33">
        <f t="shared" si="4"/>
        <v>84.4</v>
      </c>
      <c r="AB6" s="33">
        <f t="shared" si="4"/>
        <v>86.6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1059.99</v>
      </c>
      <c r="BF6" s="33">
        <f t="shared" ref="BF6:BN6" si="7">IF(BF7="",NA(),BF7)</f>
        <v>1301.79</v>
      </c>
      <c r="BG6" s="33">
        <f t="shared" si="7"/>
        <v>1217.49</v>
      </c>
      <c r="BH6" s="33">
        <f t="shared" si="7"/>
        <v>1206.28</v>
      </c>
      <c r="BI6" s="33">
        <f t="shared" si="7"/>
        <v>1108.29</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58.86</v>
      </c>
      <c r="BQ6" s="33">
        <f t="shared" ref="BQ6:BY6" si="8">IF(BQ7="",NA(),BQ7)</f>
        <v>57.23</v>
      </c>
      <c r="BR6" s="33">
        <f t="shared" si="8"/>
        <v>56.24</v>
      </c>
      <c r="BS6" s="33">
        <f t="shared" si="8"/>
        <v>51.23</v>
      </c>
      <c r="BT6" s="33">
        <f t="shared" si="8"/>
        <v>43.89</v>
      </c>
      <c r="BU6" s="33">
        <f t="shared" si="8"/>
        <v>43.24</v>
      </c>
      <c r="BV6" s="33">
        <f t="shared" si="8"/>
        <v>42.13</v>
      </c>
      <c r="BW6" s="33">
        <f t="shared" si="8"/>
        <v>42.48</v>
      </c>
      <c r="BX6" s="33">
        <f t="shared" si="8"/>
        <v>41.04</v>
      </c>
      <c r="BY6" s="33">
        <f t="shared" si="8"/>
        <v>41.08</v>
      </c>
      <c r="BZ6" s="32" t="str">
        <f>IF(BZ7="","",IF(BZ7="-","【-】","【"&amp;SUBSTITUTE(TEXT(BZ7,"#,##0.00"),"-","△")&amp;"】"))</f>
        <v>【51.49】</v>
      </c>
      <c r="CA6" s="33">
        <f>IF(CA7="",NA(),CA7)</f>
        <v>384.72</v>
      </c>
      <c r="CB6" s="33">
        <f t="shared" ref="CB6:CJ6" si="9">IF(CB7="",NA(),CB7)</f>
        <v>398.19</v>
      </c>
      <c r="CC6" s="33">
        <f t="shared" si="9"/>
        <v>403.53</v>
      </c>
      <c r="CD6" s="33">
        <f t="shared" si="9"/>
        <v>439.18</v>
      </c>
      <c r="CE6" s="33">
        <f t="shared" si="9"/>
        <v>532</v>
      </c>
      <c r="CF6" s="33">
        <f t="shared" si="9"/>
        <v>338.76</v>
      </c>
      <c r="CG6" s="33">
        <f t="shared" si="9"/>
        <v>348.41</v>
      </c>
      <c r="CH6" s="33">
        <f t="shared" si="9"/>
        <v>343.8</v>
      </c>
      <c r="CI6" s="33">
        <f t="shared" si="9"/>
        <v>357.08</v>
      </c>
      <c r="CJ6" s="33">
        <f t="shared" si="9"/>
        <v>378.08</v>
      </c>
      <c r="CK6" s="32" t="str">
        <f>IF(CK7="","",IF(CK7="-","【-】","【"&amp;SUBSTITUTE(TEXT(CK7,"#,##0.00"),"-","△")&amp;"】"))</f>
        <v>【295.10】</v>
      </c>
      <c r="CL6" s="33">
        <f>IF(CL7="",NA(),CL7)</f>
        <v>49.35</v>
      </c>
      <c r="CM6" s="33">
        <f t="shared" ref="CM6:CU6" si="10">IF(CM7="",NA(),CM7)</f>
        <v>48.05</v>
      </c>
      <c r="CN6" s="33">
        <f t="shared" si="10"/>
        <v>45.45</v>
      </c>
      <c r="CO6" s="33">
        <f t="shared" si="10"/>
        <v>48.05</v>
      </c>
      <c r="CP6" s="33">
        <f t="shared" si="10"/>
        <v>46.1</v>
      </c>
      <c r="CQ6" s="33">
        <f t="shared" si="10"/>
        <v>44.65</v>
      </c>
      <c r="CR6" s="33">
        <f t="shared" si="10"/>
        <v>46.85</v>
      </c>
      <c r="CS6" s="33">
        <f t="shared" si="10"/>
        <v>46.06</v>
      </c>
      <c r="CT6" s="33">
        <f t="shared" si="10"/>
        <v>45.95</v>
      </c>
      <c r="CU6" s="33">
        <f t="shared" si="10"/>
        <v>44.69</v>
      </c>
      <c r="CV6" s="32" t="str">
        <f>IF(CV7="","",IF(CV7="-","【-】","【"&amp;SUBSTITUTE(TEXT(CV7,"#,##0.00"),"-","△")&amp;"】"))</f>
        <v>【53.32】</v>
      </c>
      <c r="CW6" s="33">
        <f>IF(CW7="",NA(),CW7)</f>
        <v>83.33</v>
      </c>
      <c r="CX6" s="33">
        <f t="shared" ref="CX6:DF6" si="11">IF(CX7="",NA(),CX7)</f>
        <v>83.79</v>
      </c>
      <c r="CY6" s="33">
        <f t="shared" si="11"/>
        <v>83.86</v>
      </c>
      <c r="CZ6" s="33">
        <f t="shared" si="11"/>
        <v>84.86</v>
      </c>
      <c r="DA6" s="33">
        <f t="shared" si="11"/>
        <v>86.17</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313025</v>
      </c>
      <c r="D7" s="35">
        <v>47</v>
      </c>
      <c r="E7" s="35">
        <v>17</v>
      </c>
      <c r="F7" s="35">
        <v>5</v>
      </c>
      <c r="G7" s="35">
        <v>0</v>
      </c>
      <c r="H7" s="35" t="s">
        <v>96</v>
      </c>
      <c r="I7" s="35" t="s">
        <v>97</v>
      </c>
      <c r="J7" s="35" t="s">
        <v>98</v>
      </c>
      <c r="K7" s="35" t="s">
        <v>99</v>
      </c>
      <c r="L7" s="35" t="s">
        <v>100</v>
      </c>
      <c r="M7" s="36" t="s">
        <v>101</v>
      </c>
      <c r="N7" s="36" t="s">
        <v>102</v>
      </c>
      <c r="O7" s="36">
        <v>6.73</v>
      </c>
      <c r="P7" s="36">
        <v>193.23</v>
      </c>
      <c r="Q7" s="36">
        <v>4622</v>
      </c>
      <c r="R7" s="36">
        <v>12197</v>
      </c>
      <c r="S7" s="36">
        <v>122.32</v>
      </c>
      <c r="T7" s="36">
        <v>99.71</v>
      </c>
      <c r="U7" s="36">
        <v>817</v>
      </c>
      <c r="V7" s="36">
        <v>0.4</v>
      </c>
      <c r="W7" s="36">
        <v>2042.5</v>
      </c>
      <c r="X7" s="36">
        <v>72.930000000000007</v>
      </c>
      <c r="Y7" s="36">
        <v>82.81</v>
      </c>
      <c r="Z7" s="36">
        <v>83.61</v>
      </c>
      <c r="AA7" s="36">
        <v>84.4</v>
      </c>
      <c r="AB7" s="36">
        <v>86.6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1059.99</v>
      </c>
      <c r="BF7" s="36">
        <v>1301.79</v>
      </c>
      <c r="BG7" s="36">
        <v>1217.49</v>
      </c>
      <c r="BH7" s="36">
        <v>1206.28</v>
      </c>
      <c r="BI7" s="36">
        <v>1108.29</v>
      </c>
      <c r="BJ7" s="36">
        <v>1316.7</v>
      </c>
      <c r="BK7" s="36">
        <v>1224.75</v>
      </c>
      <c r="BL7" s="36">
        <v>1144.05</v>
      </c>
      <c r="BM7" s="36">
        <v>1117.1099999999999</v>
      </c>
      <c r="BN7" s="36">
        <v>1161.05</v>
      </c>
      <c r="BO7" s="36">
        <v>992.47</v>
      </c>
      <c r="BP7" s="36">
        <v>58.86</v>
      </c>
      <c r="BQ7" s="36">
        <v>57.23</v>
      </c>
      <c r="BR7" s="36">
        <v>56.24</v>
      </c>
      <c r="BS7" s="36">
        <v>51.23</v>
      </c>
      <c r="BT7" s="36">
        <v>43.89</v>
      </c>
      <c r="BU7" s="36">
        <v>43.24</v>
      </c>
      <c r="BV7" s="36">
        <v>42.13</v>
      </c>
      <c r="BW7" s="36">
        <v>42.48</v>
      </c>
      <c r="BX7" s="36">
        <v>41.04</v>
      </c>
      <c r="BY7" s="36">
        <v>41.08</v>
      </c>
      <c r="BZ7" s="36">
        <v>51.49</v>
      </c>
      <c r="CA7" s="36">
        <v>384.72</v>
      </c>
      <c r="CB7" s="36">
        <v>398.19</v>
      </c>
      <c r="CC7" s="36">
        <v>403.53</v>
      </c>
      <c r="CD7" s="36">
        <v>439.18</v>
      </c>
      <c r="CE7" s="36">
        <v>532</v>
      </c>
      <c r="CF7" s="36">
        <v>338.76</v>
      </c>
      <c r="CG7" s="36">
        <v>348.41</v>
      </c>
      <c r="CH7" s="36">
        <v>343.8</v>
      </c>
      <c r="CI7" s="36">
        <v>357.08</v>
      </c>
      <c r="CJ7" s="36">
        <v>378.08</v>
      </c>
      <c r="CK7" s="36">
        <v>295.10000000000002</v>
      </c>
      <c r="CL7" s="36">
        <v>49.35</v>
      </c>
      <c r="CM7" s="36">
        <v>48.05</v>
      </c>
      <c r="CN7" s="36">
        <v>45.45</v>
      </c>
      <c r="CO7" s="36">
        <v>48.05</v>
      </c>
      <c r="CP7" s="36">
        <v>46.1</v>
      </c>
      <c r="CQ7" s="36">
        <v>44.65</v>
      </c>
      <c r="CR7" s="36">
        <v>46.85</v>
      </c>
      <c r="CS7" s="36">
        <v>46.06</v>
      </c>
      <c r="CT7" s="36">
        <v>45.95</v>
      </c>
      <c r="CU7" s="36">
        <v>44.69</v>
      </c>
      <c r="CV7" s="36">
        <v>53.32</v>
      </c>
      <c r="CW7" s="36">
        <v>83.33</v>
      </c>
      <c r="CX7" s="36">
        <v>83.79</v>
      </c>
      <c r="CY7" s="36">
        <v>83.86</v>
      </c>
      <c r="CZ7" s="36">
        <v>84.86</v>
      </c>
      <c r="DA7" s="36">
        <v>86.17</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U0051</cp:lastModifiedBy>
  <dcterms:created xsi:type="dcterms:W3CDTF">2016-02-03T09:16:05Z</dcterms:created>
  <dcterms:modified xsi:type="dcterms:W3CDTF">2016-02-11T23:58:59Z</dcterms:modified>
  <cp:category/>
</cp:coreProperties>
</file>