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workbookProtection workbookPassword="CC05" lockStructure="1"/>
  <bookViews>
    <workbookView xWindow="0" yWindow="0" windowWidth="15345" windowHeight="71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s="1"/>
  <c r="U37" i="9" s="1"/>
  <c r="AM34" i="9" l="1"/>
  <c r="AM35" i="9" l="1"/>
  <c r="BW34" i="9" s="1"/>
  <c r="BW35" i="9" s="1"/>
  <c r="BW36" i="9" s="1"/>
  <c r="BW37" i="9" s="1"/>
  <c r="BW38" i="9" s="1"/>
  <c r="BW39" i="9" s="1"/>
  <c r="BW40" i="9" s="1"/>
  <c r="BE34" i="9"/>
  <c r="BE35" i="9" s="1"/>
  <c r="CO34" i="9" s="1"/>
</calcChain>
</file>

<file path=xl/sharedStrings.xml><?xml version="1.0" encoding="utf-8"?>
<sst xmlns="http://schemas.openxmlformats.org/spreadsheetml/2006/main" count="1015" uniqueCount="550">
  <si>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</si>
  <si>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</si>
  <si>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</si>
  <si>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</si>
  <si>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</si>
  <si>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</si>
  <si>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</si>
  <si>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</si>
  <si>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</si>
  <si>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</si>
  <si>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</si>
  <si>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</si>
  <si>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</si>
  <si>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</si>
  <si>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</si>
  <si>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</si>
  <si>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</si>
  <si>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</si>
  <si>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</si>
  <si>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</si>
  <si>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</si>
  <si>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</si>
  <si>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</si>
  <si>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</si>
  <si>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</si>
  <si>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</si>
  <si>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</si>
  <si>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</si>
  <si>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</si>
  <si>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</si>
  <si>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</si>
  <si>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</si>
  <si>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</si>
  <si>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</si>
  <si>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</si>
  <si>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</si>
  <si>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</si>
  <si>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</si>
  <si>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</si>
  <si>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</si>
  <si>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</si>
  <si>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</si>
  <si>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</si>
  <si>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</si>
  <si>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</si>
  <si>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</si>
  <si>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</si>
  <si>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</si>
  <si>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</si>
  <si>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</si>
  <si>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</si>
  <si>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</si>
  <si>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</si>
  <si>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</si>
  <si>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</si>
  <si>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</si>
  <si>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</si>
  <si>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</si>
  <si>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</si>
  <si>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</si>
  <si>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</si>
  <si>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</si>
  <si>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</si>
  <si>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</si>
  <si>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</si>
  <si>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</si>
  <si>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</si>
  <si>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</si>
  <si>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</si>
  <si>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</si>
  <si>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</si>
  <si>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</si>
  <si>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</si>
  <si>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</si>
  <si>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</si>
  <si>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</si>
  <si>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</si>
  <si>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</si>
  <si>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</si>
  <si>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</si>
  <si>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</si>
  <si>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</si>
  <si>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</si>
  <si>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</si>
  <si>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</si>
  <si>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</si>
  <si>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</si>
  <si>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</si>
  <si>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</si>
  <si>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</si>
  <si>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</si>
  <si>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</si>
  <si>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</si>
  <si>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</si>
  <si>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</si>
  <si>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</si>
  <si>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</si>
  <si>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</si>
  <si>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</si>
  <si>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</si>
  <si>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</si>
  <si>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</si>
  <si>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</si>
  <si>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</si>
  <si>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</si>
  <si>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</si>
  <si>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</si>
  <si>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</si>
  <si>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</si>
  <si>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</si>
  <si>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</si>
  <si>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</si>
  <si>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</si>
  <si>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</si>
  <si>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</si>
  <si>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</si>
  <si>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</si>
  <si>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</si>
  <si>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</si>
  <si>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</si>
  <si>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</si>
  <si>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</si>
  <si>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</si>
  <si>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</si>
  <si>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</si>
  <si>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</si>
  <si>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</si>
  <si>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</si>
  <si>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</si>
  <si>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</si>
  <si>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</si>
  <si>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</si>
  <si>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</si>
  <si>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</si>
  <si>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</si>
  <si>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</si>
  <si>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</si>
  <si>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</si>
  <si>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</si>
  <si>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</si>
  <si>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</si>
  <si>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</si>
  <si>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</si>
  <si>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</si>
  <si>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</si>
  <si>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</si>
  <si>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</si>
  <si>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</si>
  <si>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</si>
  <si>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</si>
  <si>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</si>
  <si>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</si>
  <si>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</si>
  <si>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</si>
  <si>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</si>
  <si>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</si>
  <si>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</si>
  <si>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</si>
  <si>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</si>
  <si>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</si>
  <si>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</si>
  <si>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</si>
  <si>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</si>
  <si>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</si>
  <si>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</si>
  <si>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</si>
  <si>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</si>
  <si>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</si>
  <si>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</si>
  <si>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</si>
  <si>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</si>
  <si>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</si>
  <si>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</si>
  <si>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</si>
  <si>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</si>
  <si>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</si>
  <si>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</si>
  <si>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</si>
  <si>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</si>
  <si>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</si>
  <si>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</si>
  <si>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</si>
  <si>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</si>
  <si>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</si>
  <si>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</si>
  <si>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</si>
  <si>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</si>
  <si>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</si>
  <si>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</si>
  <si>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</si>
  <si>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</si>
  <si>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</si>
  <si>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</si>
  <si>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</si>
  <si>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鳥取県岩美町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</si>
  <si>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</si>
  <si>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</si>
  <si>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</si>
  <si>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</si>
  <si>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</si>
  <si>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</si>
  <si>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</si>
  <si>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</si>
  <si>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</si>
  <si>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</si>
  <si>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</si>
  <si>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</si>
  <si>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</si>
  <si>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</si>
  <si>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</si>
  <si>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</si>
  <si>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</si>
  <si>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</si>
  <si>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</si>
  <si>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</si>
  <si>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</si>
  <si>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</si>
  <si>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</si>
  <si>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</si>
  <si>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</si>
  <si>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</si>
  <si>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</si>
  <si>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</si>
  <si>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</si>
  <si>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</si>
  <si>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</si>
  <si>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</si>
  <si>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</si>
  <si>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</si>
  <si>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</si>
  <si>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</si>
  <si>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</si>
  <si>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</si>
  <si>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</si>
  <si>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</si>
  <si>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</si>
  <si>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</si>
  <si>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</si>
  <si>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</si>
  <si>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</si>
  <si>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</si>
  <si>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</si>
  <si>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</si>
  <si>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</si>
  <si>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</si>
  <si>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</si>
  <si>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</si>
  <si>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</si>
  <si>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</si>
  <si>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</si>
  <si>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</si>
  <si>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</si>
  <si>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</si>
  <si>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</si>
  <si>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</si>
  <si>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</si>
  <si>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</si>
  <si>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</si>
  <si>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</si>
  <si>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</si>
  <si>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</si>
  <si>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</si>
  <si>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</si>
  <si>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</si>
  <si>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</si>
  <si>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</si>
  <si>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</si>
  <si>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</si>
  <si>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</si>
  <si>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</si>
  <si>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</si>
  <si>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</si>
  <si>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</si>
  <si>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</si>
  <si>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</si>
  <si>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</si>
  <si>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</si>
  <si>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</si>
  <si>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</si>
  <si>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</si>
  <si>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</si>
  <si>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</si>
  <si>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</si>
  <si>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</si>
  <si>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</si>
  <si>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</si>
  <si>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</si>
  <si>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</si>
  <si>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</si>
  <si>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</si>
  <si>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</si>
  <si>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</si>
  <si>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</si>
  <si>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</si>
  <si>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</si>
  <si>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</si>
  <si>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</si>
  <si>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</si>
  <si>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</si>
  <si>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</si>
  <si>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</si>
  <si>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</si>
  <si>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</si>
  <si>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</si>
  <si>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</si>
  <si>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</si>
  <si>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</si>
  <si>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</si>
  <si>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</si>
  <si>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</si>
  <si>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</si>
  <si>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</si>
  <si>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</si>
  <si>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</si>
  <si>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</si>
  <si>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</si>
  <si>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</si>
  <si>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</si>
  <si>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</si>
  <si>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</si>
  <si>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</si>
  <si>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</si>
  <si>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</si>
  <si>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</si>
  <si>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</si>
  <si>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</si>
  <si>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</si>
  <si>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</si>
  <si>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</si>
  <si>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</si>
  <si>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</si>
  <si>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</si>
  <si>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</si>
  <si>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</si>
  <si>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</si>
  <si>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</si>
  <si>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</si>
  <si>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</si>
  <si>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</si>
  <si>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</si>
  <si>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</si>
  <si>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</si>
  <si>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</si>
  <si>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</si>
  <si>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</si>
  <si>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鳥取県岩美町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</si>
  <si>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</si>
  <si>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</si>
  <si>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</si>
  <si>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</si>
  <si>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</si>
  <si>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</si>
  <si>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</si>
  <si>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</si>
  <si>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</si>
  <si>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</si>
  <si>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</si>
  <si>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</si>
  <si>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</si>
  <si>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</si>
  <si>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</si>
  <si>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</si>
  <si>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</si>
  <si>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</si>
  <si>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</si>
  <si>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</si>
  <si>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</si>
  <si>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代替バス運送事業特別会計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</si>
  <si>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</si>
  <si>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</si>
  <si>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</si>
  <si>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</si>
  <si>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</si>
  <si>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</si>
  <si>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</si>
  <si>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</si>
  <si>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</si>
  <si>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</si>
  <si>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</si>
  <si>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</si>
  <si>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</si>
  <si>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</si>
  <si>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</si>
  <si>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</si>
  <si>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訪問看護ステーション特別会計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</si>
  <si>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</si>
  <si>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</si>
  <si>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</si>
  <si>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</si>
  <si>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</si>
  <si>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</si>
  <si>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</si>
  <si>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</si>
  <si>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</si>
  <si>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</si>
  <si>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</si>
  <si>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</si>
  <si>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</si>
  <si>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</si>
  <si>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</si>
  <si>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</si>
  <si>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</si>
  <si>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</si>
  <si>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</si>
  <si>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</si>
  <si>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</si>
  <si>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</si>
  <si>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</si>
  <si>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</si>
  <si>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</si>
  <si>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</si>
  <si>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</si>
  <si>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</si>
  <si>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</si>
  <si>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</si>
  <si>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</si>
  <si>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</si>
  <si>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</si>
  <si>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</si>
  <si>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</si>
  <si>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</si>
  <si>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</si>
  <si>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</si>
  <si>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</si>
  <si>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</si>
  <si>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</si>
  <si>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</si>
  <si>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</si>
  <si>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</si>
  <si>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</si>
  <si>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</si>
  <si>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</si>
  <si>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</si>
  <si>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</si>
  <si>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</si>
  <si>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</si>
  <si>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</si>
  <si>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</si>
  <si>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</si>
  <si>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</si>
  <si>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</si>
  <si>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</si>
  <si>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</si>
  <si>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</si>
  <si>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</si>
  <si>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</si>
  <si>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</si>
  <si>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</si>
  <si>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</si>
  <si>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</si>
  <si>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</si>
  <si>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</si>
  <si>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</si>
  <si>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</si>
  <si>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</si>
  <si>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</si>
  <si>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</si>
  <si>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</si>
  <si>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</si>
  <si>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</si>
  <si>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</si>
  <si>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</si>
  <si>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</si>
  <si>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</si>
  <si>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</si>
  <si>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</si>
  <si>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</si>
  <si>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</si>
  <si>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</si>
  <si>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</si>
  <si>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</si>
  <si>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</si>
  <si>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</si>
  <si>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</si>
  <si>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</si>
  <si>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</si>
  <si>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</si>
  <si>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</si>
  <si>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</si>
  <si>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</si>
  <si>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</si>
  <si>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</si>
  <si>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</si>
  <si>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</si>
  <si>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</si>
  <si>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</si>
  <si>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</si>
  <si>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</si>
  <si>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</si>
  <si>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</si>
  <si>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</si>
  <si>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</si>
  <si>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</si>
  <si>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</si>
  <si>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</si>
  <si>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</si>
  <si>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</si>
  <si>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</si>
  <si>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</si>
  <si>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</si>
  <si>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</si>
  <si>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</si>
  <si>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</si>
  <si>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</si>
  <si>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</si>
  <si>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</si>
  <si>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</si>
  <si>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</si>
  <si>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</si>
  <si>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</si>
  <si>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</si>
  <si>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</si>
  <si>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</si>
  <si>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</si>
  <si>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</si>
  <si>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</si>
  <si>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</si>
  <si>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</si>
  <si>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</si>
  <si>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</si>
  <si>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</si>
  <si>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</si>
  <si>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</si>
  <si>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</si>
  <si>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0.35</t>
  </si>
  <si>
    <t>▲ 0.30</t>
  </si>
  <si>
    <t>▲ 1.96</t>
  </si>
  <si>
    <t>病院事業会計</t>
  </si>
  <si>
    <t>水道事業会計</t>
  </si>
  <si>
    <t>国民健康保険特別会計</t>
  </si>
  <si>
    <t>一般会計</t>
  </si>
  <si>
    <t>介護保険特別会計</t>
  </si>
  <si>
    <t>後期高齢者医療特別会計</t>
  </si>
  <si>
    <t>住宅新築資金等貸付特別会計</t>
  </si>
  <si>
    <t>代替バス運送事業特別会計</t>
  </si>
  <si>
    <t>その他会計（赤字）</t>
  </si>
  <si>
    <t>その他会計（黒字）</t>
  </si>
  <si>
    <t>-</t>
    <phoneticPr fontId="2"/>
  </si>
  <si>
    <t>-</t>
    <phoneticPr fontId="2"/>
  </si>
  <si>
    <t>-</t>
    <phoneticPr fontId="2"/>
  </si>
  <si>
    <t>岩美町振興公社</t>
    <rPh sb="0" eb="3">
      <t>イワミチョウ</t>
    </rPh>
    <rPh sb="3" eb="5">
      <t>シンコウ</t>
    </rPh>
    <rPh sb="5" eb="7">
      <t>コウシャ</t>
    </rPh>
    <phoneticPr fontId="2"/>
  </si>
  <si>
    <t>-</t>
    <phoneticPr fontId="2"/>
  </si>
  <si>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5"/>
  </si>
  <si>
    <t>鳥取県東部広域行政管理組合因幡ふるさと市町村圏振興事業特別会計</t>
    <rPh sb="0" eb="3">
      <t>トットリケン</t>
    </rPh>
    <rPh sb="3" eb="5">
      <t>トウブ</t>
    </rPh>
    <rPh sb="5" eb="7">
      <t>コウイキ</t>
    </rPh>
    <rPh sb="7" eb="9">
      <t>ギョウセイ</t>
    </rPh>
    <rPh sb="9" eb="11">
      <t>カンリ</t>
    </rPh>
    <rPh sb="11" eb="13">
      <t>クミアイ</t>
    </rPh>
    <rPh sb="13" eb="15">
      <t>イナバ</t>
    </rPh>
    <rPh sb="19" eb="22">
      <t>シチョウソン</t>
    </rPh>
    <rPh sb="22" eb="23">
      <t>ケン</t>
    </rPh>
    <rPh sb="23" eb="25">
      <t>シンコウ</t>
    </rPh>
    <rPh sb="25" eb="27">
      <t>ジギョウ</t>
    </rPh>
    <rPh sb="27" eb="29">
      <t>トクベツ</t>
    </rPh>
    <rPh sb="29" eb="31">
      <t>カイケイ</t>
    </rPh>
    <phoneticPr fontId="5"/>
  </si>
  <si>
    <t>鳥取県後期高齢者医療広域連合一般会計</t>
    <rPh sb="0" eb="3">
      <t>トットリケン</t>
    </rPh>
    <rPh sb="3" eb="5">
      <t>コウキ</t>
    </rPh>
    <rPh sb="5" eb="8">
      <t>コウレイシャ</t>
    </rPh>
    <rPh sb="8" eb="10">
      <t>イリョウ</t>
    </rPh>
    <rPh sb="10" eb="12">
      <t>コウイキ</t>
    </rPh>
    <rPh sb="12" eb="14">
      <t>レンゴウ</t>
    </rPh>
    <rPh sb="14" eb="16">
      <t>イッパン</t>
    </rPh>
    <rPh sb="16" eb="18">
      <t>カイケイ</t>
    </rPh>
    <phoneticPr fontId="5"/>
  </si>
  <si>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5"/>
  </si>
  <si>
    <t>鳥取県市町村職員退職手当組合</t>
    <rPh sb="0" eb="3">
      <t>トットリケン</t>
    </rPh>
    <rPh sb="3" eb="6">
      <t>シチョウソン</t>
    </rPh>
    <rPh sb="6" eb="8">
      <t>ショクイン</t>
    </rPh>
    <rPh sb="8" eb="10">
      <t>タイショク</t>
    </rPh>
    <rPh sb="10" eb="12">
      <t>テアテ</t>
    </rPh>
    <rPh sb="12" eb="14">
      <t>クミアイ</t>
    </rPh>
    <phoneticPr fontId="5"/>
  </si>
  <si>
    <t>鳥取県町村消防災害補償組合一般会計</t>
    <rPh sb="0" eb="3">
      <t>トットリケン</t>
    </rPh>
    <rPh sb="3" eb="5">
      <t>チョウソン</t>
    </rPh>
    <rPh sb="5" eb="7">
      <t>ショウボウ</t>
    </rPh>
    <rPh sb="7" eb="9">
      <t>サイガイ</t>
    </rPh>
    <rPh sb="9" eb="11">
      <t>ホショウ</t>
    </rPh>
    <rPh sb="11" eb="13">
      <t>クミアイ</t>
    </rPh>
    <rPh sb="13" eb="15">
      <t>イッパン</t>
    </rPh>
    <rPh sb="15" eb="17">
      <t>カイケイ</t>
    </rPh>
    <phoneticPr fontId="5"/>
  </si>
  <si>
    <t>鳥取県町村消防災害補償組合特別会計</t>
    <rPh sb="0" eb="3">
      <t>トットリケン</t>
    </rPh>
    <rPh sb="3" eb="5">
      <t>チョウソン</t>
    </rPh>
    <rPh sb="5" eb="7">
      <t>ショウボウ</t>
    </rPh>
    <rPh sb="7" eb="9">
      <t>サイガイ</t>
    </rPh>
    <rPh sb="9" eb="11">
      <t>ホショウ</t>
    </rPh>
    <rPh sb="11" eb="13">
      <t>クミアイ</t>
    </rPh>
    <rPh sb="13" eb="15">
      <t>トクベツ</t>
    </rPh>
    <rPh sb="15" eb="17">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</si>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</sst>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155502</c:v>
                </c:pt>
                <c:pt idx="1">
                  <c:v>70801</c:v>
                </c:pt>
                <c:pt idx="2">
                  <c:v>39106</c:v>
                </c:pt>
                <c:pt idx="3">
                  <c:v>53440</c:v>
                </c:pt>
                <c:pt idx="4">
                  <c:v>58503</c:v>
                </c:pt>
              </c:numCache>
            </c:numRef>
          </c:val>
          <c:smooth val="0"/>
        </c:ser>
        <c:dLbls>
          <c:showLegendKey val="0"/>
          <c:showVal val="0"/>
          <c:showCatName val="0"/>
          <c:showSerName val="0"/>
          <c:showPercent val="0"/>
          <c:showBubbleSize val="0"/>
        </c:dLbls>
        <c:marker val="1"/>
        <c:smooth val="0"/>
        <c:axId val="500145616"/>
        <c:axId val="500142872"/>
      </c:lineChart>
      <c:catAx>
        <c:axId val="50014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142872"/>
        <c:crosses val="autoZero"/>
        <c:auto val="1"/>
        <c:lblAlgn val="ctr"/>
        <c:lblOffset val="100"/>
        <c:tickLblSkip val="1"/>
        <c:tickMarkSkip val="1"/>
        <c:noMultiLvlLbl val="0"/>
      </c:catAx>
      <c:valAx>
        <c:axId val="5001428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14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2.31</c:v>
                </c:pt>
                <c:pt idx="1">
                  <c:v>3.04</c:v>
                </c:pt>
                <c:pt idx="2">
                  <c:v>2.0699999999999998</c:v>
                </c:pt>
                <c:pt idx="3">
                  <c:v>2.56</c:v>
                </c:pt>
                <c:pt idx="4">
                  <c:v>2.27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18.32</c:v>
                </c:pt>
                <c:pt idx="1">
                  <c:v>19.7</c:v>
                </c:pt>
                <c:pt idx="2">
                  <c:v>22.58</c:v>
                </c:pt>
                <c:pt idx="3">
                  <c:v>22.89</c:v>
                </c:pt>
                <c:pt idx="4">
                  <c:v>22.45</c:v>
                </c:pt>
              </c:numCache>
            </c:numRef>
          </c:val>
        </c:ser>
        <c:dLbls>
          <c:showLegendKey val="0"/>
          <c:showVal val="0"/>
          <c:showCatName val="0"/>
          <c:showSerName val="0"/>
          <c:showPercent val="0"/>
          <c:showBubbleSize val="0"/>
        </c:dLbls>
        <c:gapWidth val="250"/>
        <c:overlap val="100"/>
        <c:axId val="500143264"/>
        <c:axId val="500144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2.0499999999999998</c:v>
                </c:pt>
                <c:pt idx="1">
                  <c:v>1.73</c:v>
                </c:pt>
                <c:pt idx="2">
                  <c:v>-0.35</c:v>
                </c:pt>
                <c:pt idx="3">
                  <c:v>-0.3</c:v>
                </c:pt>
                <c:pt idx="4">
                  <c:v>-1.96</c:v>
                </c:pt>
              </c:numCache>
            </c:numRef>
          </c:val>
          <c:smooth val="0"/>
        </c:ser>
        <c:dLbls>
          <c:showLegendKey val="0"/>
          <c:showVal val="0"/>
          <c:showCatName val="0"/>
          <c:showSerName val="0"/>
          <c:showPercent val="0"/>
          <c:showBubbleSize val="0"/>
        </c:dLbls>
        <c:marker val="1"/>
        <c:smooth val="0"/>
        <c:axId val="500143264"/>
        <c:axId val="500144440"/>
      </c:lineChart>
      <c:catAx>
        <c:axId val="50014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144440"/>
        <c:crosses val="autoZero"/>
        <c:auto val="1"/>
        <c:lblAlgn val="ctr"/>
        <c:lblOffset val="100"/>
        <c:tickLblSkip val="1"/>
        <c:tickMarkSkip val="1"/>
        <c:noMultiLvlLbl val="0"/>
      </c:catAx>
      <c:valAx>
        <c:axId val="500144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14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0.03</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0.51</c:v>
                </c:pt>
                <c:pt idx="4">
                  <c:v>#N/A</c:v>
                </c:pt>
                <c:pt idx="5">
                  <c:v>0.38</c:v>
                </c:pt>
                <c:pt idx="6">
                  <c:v>#N/A</c:v>
                </c:pt>
                <c:pt idx="7">
                  <c:v>0.37</c:v>
                </c:pt>
                <c:pt idx="8">
                  <c:v>#N/A</c:v>
                </c:pt>
                <c:pt idx="9">
                  <c:v>0.49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2.31</c:v>
                </c:pt>
                <c:pt idx="2">
                  <c:v>#N/A</c:v>
                </c:pt>
                <c:pt idx="3">
                  <c:v>3.04</c:v>
                </c:pt>
                <c:pt idx="4">
                  <c:v>#N/A</c:v>
                </c:pt>
                <c:pt idx="5">
                  <c:v>2.0699999999999998</c:v>
                </c:pt>
                <c:pt idx="6">
                  <c:v>#N/A</c:v>
                </c:pt>
                <c:pt idx="7">
                  <c:v>2.56</c:v>
                </c:pt>
                <c:pt idx="8">
                  <c:v>#N/A</c:v>
                </c:pt>
                <c:pt idx="9">
                  <c:v>2.27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0.73</c:v>
                </c:pt>
                <c:pt idx="2">
                  <c:v>#N/A</c:v>
                </c:pt>
                <c:pt idx="3">
                  <c:v>1.37</c:v>
                </c:pt>
                <c:pt idx="4">
                  <c:v>#N/A</c:v>
                </c:pt>
                <c:pt idx="5">
                  <c:v>2.14</c:v>
                </c:pt>
                <c:pt idx="6">
                  <c:v>#N/A</c:v>
                </c:pt>
                <c:pt idx="7">
                  <c:v>2.0299999999999998</c:v>
                </c:pt>
                <c:pt idx="8">
                  <c:v>#N/A</c:v>
                </c:pt>
                <c:pt idx="9">
                  <c:v>2.42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8.9700000000000006</c:v>
                </c:pt>
                <c:pt idx="2">
                  <c:v>#N/A</c:v>
                </c:pt>
                <c:pt idx="3">
                  <c:v>8.32</c:v>
                </c:pt>
                <c:pt idx="4">
                  <c:v>#N/A</c:v>
                </c:pt>
                <c:pt idx="5">
                  <c:v>7.88</c:v>
                </c:pt>
                <c:pt idx="6">
                  <c:v>#N/A</c:v>
                </c:pt>
                <c:pt idx="7">
                  <c:v>6.79</c:v>
                </c:pt>
                <c:pt idx="8">
                  <c:v>#N/A</c:v>
                </c:pt>
                <c:pt idx="9">
                  <c:v>6.93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14.02</c:v>
                </c:pt>
                <c:pt idx="2">
                  <c:v>#N/A</c:v>
                </c:pt>
                <c:pt idx="3">
                  <c:v>16.809999999999999</c:v>
                </c:pt>
                <c:pt idx="4">
                  <c:v>#N/A</c:v>
                </c:pt>
                <c:pt idx="5">
                  <c:v>20.69</c:v>
                </c:pt>
                <c:pt idx="6">
                  <c:v>#N/A</c:v>
                </c:pt>
                <c:pt idx="7">
                  <c:v>24.17</c:v>
                </c:pt>
                <c:pt idx="8">
                  <c:v>#N/A</c:v>
                </c:pt>
                <c:pt idx="9">
                  <c:v>26.18</c:v>
                </c:pt>
              </c:numCache>
            </c:numRef>
          </c:val>
        </c:ser>
        <c:dLbls>
          <c:showLegendKey val="0"/>
          <c:showVal val="0"/>
          <c:showCatName val="0"/>
          <c:showSerName val="0"/>
          <c:showPercent val="0"/>
          <c:showBubbleSize val="0"/>
        </c:dLbls>
        <c:gapWidth val="150"/>
        <c:overlap val="100"/>
        <c:axId val="500147968"/>
        <c:axId val="500146400"/>
      </c:barChart>
      <c:catAx>
        <c:axId val="5001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146400"/>
        <c:crosses val="autoZero"/>
        <c:auto val="1"/>
        <c:lblAlgn val="ctr"/>
        <c:lblOffset val="100"/>
        <c:tickLblSkip val="1"/>
        <c:tickMarkSkip val="1"/>
        <c:noMultiLvlLbl val="0"/>
      </c:catAx>
      <c:valAx>
        <c:axId val="50014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14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642</c:v>
                </c:pt>
                <c:pt idx="5">
                  <c:v>655</c:v>
                </c:pt>
                <c:pt idx="8">
                  <c:v>658</c:v>
                </c:pt>
                <c:pt idx="11">
                  <c:v>710</c:v>
                </c:pt>
                <c:pt idx="14">
                  <c:v>726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c:v>
                </c:pt>
                <c:pt idx="3">
                  <c:v>38</c:v>
                </c:pt>
                <c:pt idx="6">
                  <c:v>33</c:v>
                </c:pt>
                <c:pt idx="9">
                  <c:v>25</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350</c:v>
                </c:pt>
                <c:pt idx="3">
                  <c:v>403</c:v>
                </c:pt>
                <c:pt idx="6">
                  <c:v>405</c:v>
                </c:pt>
                <c:pt idx="9">
                  <c:v>403</c:v>
                </c:pt>
                <c:pt idx="12">
                  <c:v>430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3</c:v>
                </c:pt>
                <c:pt idx="6">
                  <c:v>3</c:v>
                </c:pt>
                <c:pt idx="9">
                  <c:v>3</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647</c:v>
                </c:pt>
                <c:pt idx="3">
                  <c:v>658</c:v>
                </c:pt>
                <c:pt idx="6">
                  <c:v>723</c:v>
                </c:pt>
                <c:pt idx="9">
                  <c:v>731</c:v>
                </c:pt>
                <c:pt idx="12">
                  <c:v>733</c:v>
                </c:pt>
              </c:numCache>
            </c:numRef>
          </c:val>
        </c:ser>
        <c:dLbls>
          <c:showLegendKey val="0"/>
          <c:showVal val="0"/>
          <c:showCatName val="0"/>
          <c:showSerName val="0"/>
          <c:showPercent val="0"/>
          <c:showBubbleSize val="0"/>
        </c:dLbls>
        <c:gapWidth val="100"/>
        <c:overlap val="100"/>
        <c:axId val="500142480"/>
        <c:axId val="50014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401</c:v>
                </c:pt>
                <c:pt idx="2">
                  <c:v>#N/A</c:v>
                </c:pt>
                <c:pt idx="3">
                  <c:v>#N/A</c:v>
                </c:pt>
                <c:pt idx="4">
                  <c:v>447</c:v>
                </c:pt>
                <c:pt idx="5">
                  <c:v>#N/A</c:v>
                </c:pt>
                <c:pt idx="6">
                  <c:v>#N/A</c:v>
                </c:pt>
                <c:pt idx="7">
                  <c:v>506</c:v>
                </c:pt>
                <c:pt idx="8">
                  <c:v>#N/A</c:v>
                </c:pt>
                <c:pt idx="9">
                  <c:v>#N/A</c:v>
                </c:pt>
                <c:pt idx="10">
                  <c:v>452</c:v>
                </c:pt>
                <c:pt idx="11">
                  <c:v>#N/A</c:v>
                </c:pt>
                <c:pt idx="12">
                  <c:v>#N/A</c:v>
                </c:pt>
                <c:pt idx="13">
                  <c:v>455</c:v>
                </c:pt>
                <c:pt idx="14">
                  <c:v>#N/A</c:v>
                </c:pt>
              </c:numCache>
            </c:numRef>
          </c:val>
          <c:smooth val="0"/>
        </c:ser>
        <c:dLbls>
          <c:showLegendKey val="0"/>
          <c:showVal val="0"/>
          <c:showCatName val="0"/>
          <c:showSerName val="0"/>
          <c:showPercent val="0"/>
          <c:showBubbleSize val="0"/>
        </c:dLbls>
        <c:marker val="1"/>
        <c:smooth val="0"/>
        <c:axId val="500142480"/>
        <c:axId val="500144832"/>
      </c:lineChart>
      <c:catAx>
        <c:axId val="50014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144832"/>
        <c:crosses val="autoZero"/>
        <c:auto val="1"/>
        <c:lblAlgn val="ctr"/>
        <c:lblOffset val="100"/>
        <c:tickLblSkip val="1"/>
        <c:tickMarkSkip val="1"/>
        <c:noMultiLvlLbl val="0"/>
      </c:catAx>
      <c:valAx>
        <c:axId val="50014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14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8801</c:v>
                </c:pt>
                <c:pt idx="5">
                  <c:v>8774</c:v>
                </c:pt>
                <c:pt idx="8">
                  <c:v>8777</c:v>
                </c:pt>
                <c:pt idx="11">
                  <c:v>8707</c:v>
                </c:pt>
                <c:pt idx="14">
                  <c:v>8822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291</c:v>
                </c:pt>
                <c:pt idx="5">
                  <c:v>318</c:v>
                </c:pt>
                <c:pt idx="8">
                  <c:v>300</c:v>
                </c:pt>
                <c:pt idx="11">
                  <c:v>259</c:v>
                </c:pt>
                <c:pt idx="14">
                  <c:v>209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3115</c:v>
                </c:pt>
                <c:pt idx="5">
                  <c:v>3341</c:v>
                </c:pt>
                <c:pt idx="8">
                  <c:v>3532</c:v>
                </c:pt>
                <c:pt idx="11">
                  <c:v>3594</c:v>
                </c:pt>
                <c:pt idx="14">
                  <c:v>3715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821</c:v>
                </c:pt>
                <c:pt idx="3">
                  <c:v>811</c:v>
                </c:pt>
                <c:pt idx="6">
                  <c:v>726</c:v>
                </c:pt>
                <c:pt idx="9">
                  <c:v>706</c:v>
                </c:pt>
                <c:pt idx="12">
                  <c:v>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242</c:v>
                </c:pt>
                <c:pt idx="3">
                  <c:v>188</c:v>
                </c:pt>
                <c:pt idx="6">
                  <c:v>120</c:v>
                </c:pt>
                <c:pt idx="9">
                  <c:v>142</c:v>
                </c:pt>
                <c:pt idx="12">
                  <c:v>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6483</c:v>
                </c:pt>
                <c:pt idx="3">
                  <c:v>6467</c:v>
                </c:pt>
                <c:pt idx="6">
                  <c:v>6734</c:v>
                </c:pt>
                <c:pt idx="9">
                  <c:v>6740</c:v>
                </c:pt>
                <c:pt idx="12">
                  <c:v>6533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7306</c:v>
                </c:pt>
                <c:pt idx="3">
                  <c:v>7331</c:v>
                </c:pt>
                <c:pt idx="6">
                  <c:v>7135</c:v>
                </c:pt>
                <c:pt idx="9">
                  <c:v>7068</c:v>
                </c:pt>
                <c:pt idx="12">
                  <c:v>7226</c:v>
                </c:pt>
              </c:numCache>
            </c:numRef>
          </c:val>
        </c:ser>
        <c:dLbls>
          <c:showLegendKey val="0"/>
          <c:showVal val="0"/>
          <c:showCatName val="0"/>
          <c:showSerName val="0"/>
          <c:showPercent val="0"/>
          <c:showBubbleSize val="0"/>
        </c:dLbls>
        <c:gapWidth val="100"/>
        <c:overlap val="100"/>
        <c:axId val="506338776"/>
        <c:axId val="506340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2644</c:v>
                </c:pt>
                <c:pt idx="2">
                  <c:v>#N/A</c:v>
                </c:pt>
                <c:pt idx="3">
                  <c:v>#N/A</c:v>
                </c:pt>
                <c:pt idx="4">
                  <c:v>2364</c:v>
                </c:pt>
                <c:pt idx="5">
                  <c:v>#N/A</c:v>
                </c:pt>
                <c:pt idx="6">
                  <c:v>#N/A</c:v>
                </c:pt>
                <c:pt idx="7">
                  <c:v>2105</c:v>
                </c:pt>
                <c:pt idx="8">
                  <c:v>#N/A</c:v>
                </c:pt>
                <c:pt idx="9">
                  <c:v>#N/A</c:v>
                </c:pt>
                <c:pt idx="10">
                  <c:v>2096</c:v>
                </c:pt>
                <c:pt idx="11">
                  <c:v>#N/A</c:v>
                </c:pt>
                <c:pt idx="12">
                  <c:v>#N/A</c:v>
                </c:pt>
                <c:pt idx="13">
                  <c:v>1772</c:v>
                </c:pt>
                <c:pt idx="14">
                  <c:v>#N/A</c:v>
                </c:pt>
              </c:numCache>
            </c:numRef>
          </c:val>
          <c:smooth val="0"/>
        </c:ser>
        <c:dLbls>
          <c:showLegendKey val="0"/>
          <c:showVal val="0"/>
          <c:showCatName val="0"/>
          <c:showSerName val="0"/>
          <c:showPercent val="0"/>
          <c:showBubbleSize val="0"/>
        </c:dLbls>
        <c:marker val="1"/>
        <c:smooth val="0"/>
        <c:axId val="506338776"/>
        <c:axId val="506340344"/>
      </c:lineChart>
      <c:catAx>
        <c:axId val="50633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0344"/>
        <c:crosses val="autoZero"/>
        <c:auto val="1"/>
        <c:lblAlgn val="ctr"/>
        <c:lblOffset val="100"/>
        <c:tickLblSkip val="1"/>
        <c:tickMarkSkip val="1"/>
        <c:noMultiLvlLbl val="0"/>
      </c:catAx>
      <c:valAx>
        <c:axId val="506340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3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12,417
12,333
122.38
6,655,087
6,506,767
88,904
3,911,046
7,225,990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人口減少や全国平均を上回る高齢化率（平成２５年度末３１．４％）に加え、産業規模が小さいことにより財政基盤が弱く、前年度と同数値であるものの、依然として類似団体を大きく下回っている。</a:t>
          </a:r>
          <a:endParaRPr kumimoji="1" lang="en-US" altLang="ja-JP" sz="1300" baseline="0">
            <a:latin typeface="ＭＳ Ｐゴシック"/>
          </a:endParaRPr>
        </a:p>
        <a:p>
          <a:r>
            <a:rPr kumimoji="1" lang="ja-JP" altLang="en-US" sz="1300" baseline="0">
              <a:latin typeface="ＭＳ Ｐゴシック"/>
            </a:rPr>
            <a:t>　引き続き、歳出抑制、業務の効率化等により行財政のスリム化を進めるとともに、人口減少に歯止めをかけ、町内の活性化を促し、定住対策・少子化対策に積極的に取り組み、財政基盤の強化につながるよう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118231</xdr:rowOff>
    </xdr:from>
    <xdr:to>
      <xdr:col>3</xdr:col>
      <xdr:colOff>279400</xdr:colOff>
      <xdr:row>43</xdr:row>
      <xdr:rowOff>141212</xdr:rowOff>
    </xdr:to>
    <xdr:cxnSp macro="">
      <xdr:nvCxnSpPr>
        <xdr:cNvPr id="78" name="直線コネクタ 77"/>
        <xdr:cNvCxnSpPr/>
      </xdr:nvCxnSpPr>
      <xdr:spPr>
        <a:xfrm>
          <a:off x="1447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7" name="テキスト ボックス 96"/>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3.9</a:t>
          </a:r>
          <a:r>
            <a:rPr kumimoji="1" lang="ja-JP" altLang="en-US" sz="1300">
              <a:latin typeface="ＭＳ Ｐゴシック"/>
            </a:rPr>
            <a:t>ポイント下回っているが、平成２４年度は地方債の満期一括償還を行ったことにより高い数値となっているためである。</a:t>
          </a:r>
          <a:endParaRPr kumimoji="1" lang="en-US" altLang="ja-JP" sz="1300">
            <a:latin typeface="ＭＳ Ｐゴシック"/>
          </a:endParaRPr>
        </a:p>
        <a:p>
          <a:r>
            <a:rPr kumimoji="1" lang="ja-JP" altLang="en-US" sz="1300">
              <a:latin typeface="ＭＳ Ｐゴシック"/>
            </a:rPr>
            <a:t>　今後、福祉関係経費のほか、防災行政無線デジタル化事業（</a:t>
          </a:r>
          <a:r>
            <a:rPr kumimoji="1" lang="en-US" altLang="ja-JP" sz="1300">
              <a:latin typeface="ＭＳ Ｐゴシック"/>
            </a:rPr>
            <a:t>H25</a:t>
          </a:r>
          <a:r>
            <a:rPr kumimoji="1" lang="ja-JP" altLang="en-US" sz="1300">
              <a:latin typeface="ＭＳ Ｐゴシック"/>
            </a:rPr>
            <a:t>同意債）など大規模な投資的事業に係る地方債の元利償還金の増加による経常収支比率の上昇が懸念されるが、その他の経常経費の抑制に努めるとともに、町税の徴収率向上に努め財源確保を図る。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157480</xdr:rowOff>
    </xdr:to>
    <xdr:cxnSp macro="">
      <xdr:nvCxnSpPr>
        <xdr:cNvPr id="132" name="直線コネクタ 131"/>
        <xdr:cNvCxnSpPr/>
      </xdr:nvCxnSpPr>
      <xdr:spPr>
        <a:xfrm flipV="1">
          <a:off x="4114800" y="11144885"/>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157480</xdr:rowOff>
    </xdr:to>
    <xdr:cxnSp macro="">
      <xdr:nvCxnSpPr>
        <xdr:cNvPr id="135" name="直線コネクタ 134"/>
        <xdr:cNvCxnSpPr/>
      </xdr:nvCxnSpPr>
      <xdr:spPr>
        <a:xfrm>
          <a:off x="3225800" y="111408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55456</xdr:rowOff>
    </xdr:from>
    <xdr:to>
      <xdr:col>4</xdr:col>
      <xdr:colOff>482600</xdr:colOff>
      <xdr:row>64</xdr:row>
      <xdr:rowOff>168063</xdr:rowOff>
    </xdr:to>
    <xdr:cxnSp macro="">
      <xdr:nvCxnSpPr>
        <xdr:cNvPr id="138" name="直線コネクタ 137"/>
        <xdr:cNvCxnSpPr/>
      </xdr:nvCxnSpPr>
      <xdr:spPr>
        <a:xfrm>
          <a:off x="2336800" y="1102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103717</xdr:rowOff>
    </xdr:to>
    <xdr:cxnSp macro="">
      <xdr:nvCxnSpPr>
        <xdr:cNvPr id="141" name="直線コネクタ 140"/>
        <xdr:cNvCxnSpPr/>
      </xdr:nvCxnSpPr>
      <xdr:spPr>
        <a:xfrm flipV="1">
          <a:off x="1447800" y="110282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15240</xdr:rowOff>
    </xdr:from>
    <xdr:to>
      <xdr:col>3</xdr:col>
      <xdr:colOff>330200</xdr:colOff>
      <xdr:row>63</xdr:row>
      <xdr:rowOff>116840</xdr:rowOff>
    </xdr:to>
    <xdr:sp macro="" textlink="">
      <xdr:nvSpPr>
        <xdr:cNvPr id="142" name="フローチャート :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121285</xdr:rowOff>
    </xdr:from>
    <xdr:to>
      <xdr:col>7</xdr:col>
      <xdr:colOff>203200</xdr:colOff>
      <xdr:row>65</xdr:row>
      <xdr:rowOff>51435</xdr:rowOff>
    </xdr:to>
    <xdr:sp macro="" textlink="">
      <xdr:nvSpPr>
        <xdr:cNvPr id="151" name="円/楕円 150"/>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93362</xdr:rowOff>
    </xdr:from>
    <xdr:ext cx="762000" cy="259045"/>
    <xdr:sp macro="" textlink="">
      <xdr:nvSpPr>
        <xdr:cNvPr id="152"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3" name="円/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4" name="テキスト ボックス 153"/>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5" name="円/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7" name="円/楕円 156"/>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91033</xdr:rowOff>
    </xdr:from>
    <xdr:ext cx="762000" cy="259045"/>
    <xdr:sp macro="" textlink="">
      <xdr:nvSpPr>
        <xdr:cNvPr id="158" name="テキスト ボックス 157"/>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9" name="円/楕円 158"/>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60" name="テキスト ボックス 159"/>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592</a:t>
          </a:r>
          <a:r>
            <a:rPr kumimoji="1" lang="ja-JP" altLang="en-US" sz="1300">
              <a:latin typeface="ＭＳ Ｐゴシック"/>
            </a:rPr>
            <a:t>円減となっているものの、類似団体と比較して主に人件費が多くなっているため高くなっている。</a:t>
          </a:r>
          <a:endParaRPr kumimoji="1" lang="en-US" altLang="ja-JP" sz="1300">
            <a:latin typeface="ＭＳ Ｐゴシック"/>
          </a:endParaRPr>
        </a:p>
        <a:p>
          <a:r>
            <a:rPr kumimoji="1" lang="ja-JP" altLang="en-US" sz="1300">
              <a:latin typeface="ＭＳ Ｐゴシック"/>
            </a:rPr>
            <a:t>　引き続き、岩美町定員適正化計画に沿って適切な定員管理を行っていくとともに、その他経費についても抑制に努める。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99444</xdr:rowOff>
    </xdr:from>
    <xdr:to>
      <xdr:col>7</xdr:col>
      <xdr:colOff>152400</xdr:colOff>
      <xdr:row>82</xdr:row>
      <xdr:rowOff>102301</xdr:rowOff>
    </xdr:to>
    <xdr:cxnSp macro="">
      <xdr:nvCxnSpPr>
        <xdr:cNvPr id="193" name="直線コネクタ 192"/>
        <xdr:cNvCxnSpPr/>
      </xdr:nvCxnSpPr>
      <xdr:spPr>
        <a:xfrm flipV="1">
          <a:off x="4114800" y="1415834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98861</xdr:rowOff>
    </xdr:from>
    <xdr:to>
      <xdr:col>6</xdr:col>
      <xdr:colOff>0</xdr:colOff>
      <xdr:row>82</xdr:row>
      <xdr:rowOff>102301</xdr:rowOff>
    </xdr:to>
    <xdr:cxnSp macro="">
      <xdr:nvCxnSpPr>
        <xdr:cNvPr id="196" name="直線コネクタ 195"/>
        <xdr:cNvCxnSpPr/>
      </xdr:nvCxnSpPr>
      <xdr:spPr>
        <a:xfrm>
          <a:off x="3225800" y="14157761"/>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49997</xdr:rowOff>
    </xdr:from>
    <xdr:to>
      <xdr:col>4</xdr:col>
      <xdr:colOff>482600</xdr:colOff>
      <xdr:row>82</xdr:row>
      <xdr:rowOff>98861</xdr:rowOff>
    </xdr:to>
    <xdr:cxnSp macro="">
      <xdr:nvCxnSpPr>
        <xdr:cNvPr id="199" name="直線コネクタ 198"/>
        <xdr:cNvCxnSpPr/>
      </xdr:nvCxnSpPr>
      <xdr:spPr>
        <a:xfrm>
          <a:off x="2336800" y="1410889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15250</xdr:rowOff>
    </xdr:from>
    <xdr:to>
      <xdr:col>3</xdr:col>
      <xdr:colOff>279400</xdr:colOff>
      <xdr:row>82</xdr:row>
      <xdr:rowOff>49997</xdr:rowOff>
    </xdr:to>
    <xdr:cxnSp macro="">
      <xdr:nvCxnSpPr>
        <xdr:cNvPr id="202" name="直線コネクタ 201"/>
        <xdr:cNvCxnSpPr/>
      </xdr:nvCxnSpPr>
      <xdr:spPr>
        <a:xfrm>
          <a:off x="1447800" y="1407415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68512</xdr:rowOff>
    </xdr:from>
    <xdr:to>
      <xdr:col>3</xdr:col>
      <xdr:colOff>330200</xdr:colOff>
      <xdr:row>82</xdr:row>
      <xdr:rowOff>170112</xdr:rowOff>
    </xdr:to>
    <xdr:sp macro="" textlink="">
      <xdr:nvSpPr>
        <xdr:cNvPr id="203" name="フローチャート : 判断 202"/>
        <xdr:cNvSpPr/>
      </xdr:nvSpPr>
      <xdr:spPr>
        <a:xfrm>
          <a:off x="2286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154889</xdr:rowOff>
    </xdr:from>
    <xdr:ext cx="762000" cy="259045"/>
    <xdr:sp macro="" textlink="">
      <xdr:nvSpPr>
        <xdr:cNvPr id="204" name="テキスト ボックス 203"/>
        <xdr:cNvSpPr txBox="1"/>
      </xdr:nvSpPr>
      <xdr:spPr>
        <a:xfrm>
          <a:off x="1955800" y="142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19278</xdr:rowOff>
    </xdr:from>
    <xdr:to>
      <xdr:col>2</xdr:col>
      <xdr:colOff>127000</xdr:colOff>
      <xdr:row>82</xdr:row>
      <xdr:rowOff>120878</xdr:rowOff>
    </xdr:to>
    <xdr:sp macro="" textlink="">
      <xdr:nvSpPr>
        <xdr:cNvPr id="205" name="フローチャート : 判断 204"/>
        <xdr:cNvSpPr/>
      </xdr:nvSpPr>
      <xdr:spPr>
        <a:xfrm>
          <a:off x="1397000" y="14078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105655</xdr:rowOff>
    </xdr:from>
    <xdr:ext cx="762000" cy="259045"/>
    <xdr:sp macro="" textlink="">
      <xdr:nvSpPr>
        <xdr:cNvPr id="206" name="テキスト ボックス 205"/>
        <xdr:cNvSpPr txBox="1"/>
      </xdr:nvSpPr>
      <xdr:spPr>
        <a:xfrm>
          <a:off x="1066800" y="1416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48644</xdr:rowOff>
    </xdr:from>
    <xdr:to>
      <xdr:col>7</xdr:col>
      <xdr:colOff>203200</xdr:colOff>
      <xdr:row>82</xdr:row>
      <xdr:rowOff>150244</xdr:rowOff>
    </xdr:to>
    <xdr:sp macro="" textlink="">
      <xdr:nvSpPr>
        <xdr:cNvPr id="212" name="円/楕円 211"/>
        <xdr:cNvSpPr/>
      </xdr:nvSpPr>
      <xdr:spPr>
        <a:xfrm>
          <a:off x="4902200" y="141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20721</xdr:rowOff>
    </xdr:from>
    <xdr:ext cx="762000" cy="259045"/>
    <xdr:sp macro="" textlink="">
      <xdr:nvSpPr>
        <xdr:cNvPr id="213" name="人件費・物件費等の状況該当値テキスト"/>
        <xdr:cNvSpPr txBox="1"/>
      </xdr:nvSpPr>
      <xdr:spPr>
        <a:xfrm>
          <a:off x="5041900" y="1407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51501</xdr:rowOff>
    </xdr:from>
    <xdr:to>
      <xdr:col>6</xdr:col>
      <xdr:colOff>50800</xdr:colOff>
      <xdr:row>82</xdr:row>
      <xdr:rowOff>153101</xdr:rowOff>
    </xdr:to>
    <xdr:sp macro="" textlink="">
      <xdr:nvSpPr>
        <xdr:cNvPr id="214" name="円/楕円 213"/>
        <xdr:cNvSpPr/>
      </xdr:nvSpPr>
      <xdr:spPr>
        <a:xfrm>
          <a:off x="4064000" y="141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137878</xdr:rowOff>
    </xdr:from>
    <xdr:ext cx="736600" cy="259045"/>
    <xdr:sp macro="" textlink="">
      <xdr:nvSpPr>
        <xdr:cNvPr id="215" name="テキスト ボックス 214"/>
        <xdr:cNvSpPr txBox="1"/>
      </xdr:nvSpPr>
      <xdr:spPr>
        <a:xfrm>
          <a:off x="3733800" y="1419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48061</xdr:rowOff>
    </xdr:from>
    <xdr:to>
      <xdr:col>4</xdr:col>
      <xdr:colOff>533400</xdr:colOff>
      <xdr:row>82</xdr:row>
      <xdr:rowOff>149661</xdr:rowOff>
    </xdr:to>
    <xdr:sp macro="" textlink="">
      <xdr:nvSpPr>
        <xdr:cNvPr id="216" name="円/楕円 215"/>
        <xdr:cNvSpPr/>
      </xdr:nvSpPr>
      <xdr:spPr>
        <a:xfrm>
          <a:off x="3175000" y="141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159838</xdr:rowOff>
    </xdr:from>
    <xdr:ext cx="762000" cy="259045"/>
    <xdr:sp macro="" textlink="">
      <xdr:nvSpPr>
        <xdr:cNvPr id="217" name="テキスト ボックス 216"/>
        <xdr:cNvSpPr txBox="1"/>
      </xdr:nvSpPr>
      <xdr:spPr>
        <a:xfrm>
          <a:off x="2844800" y="1387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170647</xdr:rowOff>
    </xdr:from>
    <xdr:to>
      <xdr:col>3</xdr:col>
      <xdr:colOff>330200</xdr:colOff>
      <xdr:row>82</xdr:row>
      <xdr:rowOff>100797</xdr:rowOff>
    </xdr:to>
    <xdr:sp macro="" textlink="">
      <xdr:nvSpPr>
        <xdr:cNvPr id="218" name="円/楕円 217"/>
        <xdr:cNvSpPr/>
      </xdr:nvSpPr>
      <xdr:spPr>
        <a:xfrm>
          <a:off x="2286000" y="140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110974</xdr:rowOff>
    </xdr:from>
    <xdr:ext cx="762000" cy="259045"/>
    <xdr:sp macro="" textlink="">
      <xdr:nvSpPr>
        <xdr:cNvPr id="219" name="テキスト ボックス 218"/>
        <xdr:cNvSpPr txBox="1"/>
      </xdr:nvSpPr>
      <xdr:spPr>
        <a:xfrm>
          <a:off x="1955800" y="1382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135900</xdr:rowOff>
    </xdr:from>
    <xdr:to>
      <xdr:col>2</xdr:col>
      <xdr:colOff>127000</xdr:colOff>
      <xdr:row>82</xdr:row>
      <xdr:rowOff>66050</xdr:rowOff>
    </xdr:to>
    <xdr:sp macro="" textlink="">
      <xdr:nvSpPr>
        <xdr:cNvPr id="220" name="円/楕円 219"/>
        <xdr:cNvSpPr/>
      </xdr:nvSpPr>
      <xdr:spPr>
        <a:xfrm>
          <a:off x="1397000" y="14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76227</xdr:rowOff>
    </xdr:from>
    <xdr:ext cx="762000" cy="259045"/>
    <xdr:sp macro="" textlink="">
      <xdr:nvSpPr>
        <xdr:cNvPr id="221" name="テキスト ボックス 220"/>
        <xdr:cNvSpPr txBox="1"/>
      </xdr:nvSpPr>
      <xdr:spPr>
        <a:xfrm>
          <a:off x="1066800" y="1379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対前年度を６．８ポイント下回っているものの、平成２４年度は国家公務員の時限的な給与改定特例法の措置により、高い指標となっていることによるものである。</a:t>
          </a:r>
          <a:endParaRPr kumimoji="1" lang="en-US" altLang="ja-JP" sz="1300">
            <a:latin typeface="ＭＳ Ｐゴシック"/>
          </a:endParaRPr>
        </a:p>
        <a:p>
          <a:r>
            <a:rPr kumimoji="1" lang="ja-JP" altLang="en-US" sz="1300">
              <a:latin typeface="ＭＳ Ｐゴシック"/>
            </a:rPr>
            <a:t>　業務見直しなどによる効率化を図り、より適正な定員管理となるよう引き続き努める。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89</xdr:row>
      <xdr:rowOff>142239</xdr:rowOff>
    </xdr:to>
    <xdr:cxnSp macro="">
      <xdr:nvCxnSpPr>
        <xdr:cNvPr id="255" name="直線コネクタ 254"/>
        <xdr:cNvCxnSpPr/>
      </xdr:nvCxnSpPr>
      <xdr:spPr>
        <a:xfrm flipV="1">
          <a:off x="16179800" y="14854343"/>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142239</xdr:rowOff>
    </xdr:to>
    <xdr:cxnSp macro="">
      <xdr:nvCxnSpPr>
        <xdr:cNvPr id="258" name="直線コネクタ 257"/>
        <xdr:cNvCxnSpPr/>
      </xdr:nvCxnSpPr>
      <xdr:spPr>
        <a:xfrm>
          <a:off x="15290800" y="153530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93980</xdr:rowOff>
    </xdr:to>
    <xdr:cxnSp macro="">
      <xdr:nvCxnSpPr>
        <xdr:cNvPr id="261" name="直線コネクタ 260"/>
        <xdr:cNvCxnSpPr/>
      </xdr:nvCxnSpPr>
      <xdr:spPr>
        <a:xfrm>
          <a:off x="14401800" y="1473369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85</xdr:row>
      <xdr:rowOff>160443</xdr:rowOff>
    </xdr:to>
    <xdr:cxnSp macro="">
      <xdr:nvCxnSpPr>
        <xdr:cNvPr id="264" name="直線コネクタ 263"/>
        <xdr:cNvCxnSpPr/>
      </xdr:nvCxnSpPr>
      <xdr:spPr>
        <a:xfrm>
          <a:off x="13512800" y="146854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66" name="テキスト ボックス 265"/>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7" name="フローチャート :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4" name="円/楕円 273"/>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5"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91439</xdr:rowOff>
    </xdr:from>
    <xdr:to>
      <xdr:col>23</xdr:col>
      <xdr:colOff>457200</xdr:colOff>
      <xdr:row>90</xdr:row>
      <xdr:rowOff>21589</xdr:rowOff>
    </xdr:to>
    <xdr:sp macro="" textlink="">
      <xdr:nvSpPr>
        <xdr:cNvPr id="276" name="円/楕円 275"/>
        <xdr:cNvSpPr/>
      </xdr:nvSpPr>
      <xdr:spPr>
        <a:xfrm>
          <a:off x="16129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6366</xdr:rowOff>
    </xdr:from>
    <xdr:ext cx="736600" cy="259045"/>
    <xdr:sp macro="" textlink="">
      <xdr:nvSpPr>
        <xdr:cNvPr id="277" name="テキスト ボックス 276"/>
        <xdr:cNvSpPr txBox="1"/>
      </xdr:nvSpPr>
      <xdr:spPr>
        <a:xfrm>
          <a:off x="15798800" y="1543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78" name="円/楕円 277"/>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79" name="テキスト ボックス 278"/>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0" name="円/楕円 279"/>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1" name="テキスト ボックス 280"/>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2" name="円/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3" name="テキスト ボックス 28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平成２３年度において福祉事務所に係る新たな業務に対応するため職員数を増員しており、類似団体平均との比較では０．６ポイントしたまわっている。</a:t>
          </a:r>
          <a:endParaRPr kumimoji="1" lang="en-US" altLang="ja-JP" sz="1300">
            <a:latin typeface="ＭＳ Ｐゴシック"/>
          </a:endParaRPr>
        </a:p>
        <a:p>
          <a:r>
            <a:rPr kumimoji="1" lang="ja-JP" altLang="en-US" sz="1300">
              <a:latin typeface="ＭＳ Ｐゴシック"/>
            </a:rPr>
            <a:t>　今後においても、組織・業務等に合った適切な定員数となるよう努める。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120828</xdr:rowOff>
    </xdr:from>
    <xdr:to>
      <xdr:col>24</xdr:col>
      <xdr:colOff>558800</xdr:colOff>
      <xdr:row>61</xdr:row>
      <xdr:rowOff>137237</xdr:rowOff>
    </xdr:to>
    <xdr:cxnSp macro="">
      <xdr:nvCxnSpPr>
        <xdr:cNvPr id="315" name="直線コネクタ 314"/>
        <xdr:cNvCxnSpPr/>
      </xdr:nvCxnSpPr>
      <xdr:spPr>
        <a:xfrm>
          <a:off x="16179800" y="10579278"/>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120828</xdr:rowOff>
    </xdr:from>
    <xdr:to>
      <xdr:col>23</xdr:col>
      <xdr:colOff>406400</xdr:colOff>
      <xdr:row>61</xdr:row>
      <xdr:rowOff>130480</xdr:rowOff>
    </xdr:to>
    <xdr:cxnSp macro="">
      <xdr:nvCxnSpPr>
        <xdr:cNvPr id="318" name="直線コネクタ 317"/>
        <xdr:cNvCxnSpPr/>
      </xdr:nvCxnSpPr>
      <xdr:spPr>
        <a:xfrm flipV="1">
          <a:off x="15290800" y="105792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106832</xdr:rowOff>
    </xdr:from>
    <xdr:to>
      <xdr:col>22</xdr:col>
      <xdr:colOff>203200</xdr:colOff>
      <xdr:row>61</xdr:row>
      <xdr:rowOff>130480</xdr:rowOff>
    </xdr:to>
    <xdr:cxnSp macro="">
      <xdr:nvCxnSpPr>
        <xdr:cNvPr id="321" name="直線コネクタ 320"/>
        <xdr:cNvCxnSpPr/>
      </xdr:nvCxnSpPr>
      <xdr:spPr>
        <a:xfrm>
          <a:off x="14401800" y="10565282"/>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87046</xdr:rowOff>
    </xdr:from>
    <xdr:to>
      <xdr:col>21</xdr:col>
      <xdr:colOff>0</xdr:colOff>
      <xdr:row>61</xdr:row>
      <xdr:rowOff>106832</xdr:rowOff>
    </xdr:to>
    <xdr:cxnSp macro="">
      <xdr:nvCxnSpPr>
        <xdr:cNvPr id="324" name="直線コネクタ 323"/>
        <xdr:cNvCxnSpPr/>
      </xdr:nvCxnSpPr>
      <xdr:spPr>
        <a:xfrm>
          <a:off x="13512800" y="10545496"/>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82576</xdr:rowOff>
    </xdr:from>
    <xdr:to>
      <xdr:col>21</xdr:col>
      <xdr:colOff>50800</xdr:colOff>
      <xdr:row>62</xdr:row>
      <xdr:rowOff>12726</xdr:rowOff>
    </xdr:to>
    <xdr:sp macro="" textlink="">
      <xdr:nvSpPr>
        <xdr:cNvPr id="325" name="フローチャート : 判断 324"/>
        <xdr:cNvSpPr/>
      </xdr:nvSpPr>
      <xdr:spPr>
        <a:xfrm>
          <a:off x="14351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168953</xdr:rowOff>
    </xdr:from>
    <xdr:ext cx="762000" cy="259045"/>
    <xdr:sp macro="" textlink="">
      <xdr:nvSpPr>
        <xdr:cNvPr id="326" name="テキスト ボックス 325"/>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58928</xdr:rowOff>
    </xdr:from>
    <xdr:to>
      <xdr:col>19</xdr:col>
      <xdr:colOff>533400</xdr:colOff>
      <xdr:row>61</xdr:row>
      <xdr:rowOff>160528</xdr:rowOff>
    </xdr:to>
    <xdr:sp macro="" textlink="">
      <xdr:nvSpPr>
        <xdr:cNvPr id="327" name="フローチャート : 判断 326"/>
        <xdr:cNvSpPr/>
      </xdr:nvSpPr>
      <xdr:spPr>
        <a:xfrm>
          <a:off x="13462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145305</xdr:rowOff>
    </xdr:from>
    <xdr:ext cx="762000" cy="259045"/>
    <xdr:sp macro="" textlink="">
      <xdr:nvSpPr>
        <xdr:cNvPr id="328" name="テキスト ボックス 327"/>
        <xdr:cNvSpPr txBox="1"/>
      </xdr:nvSpPr>
      <xdr:spPr>
        <a:xfrm>
          <a:off x="13131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86437</xdr:rowOff>
    </xdr:from>
    <xdr:to>
      <xdr:col>24</xdr:col>
      <xdr:colOff>609600</xdr:colOff>
      <xdr:row>62</xdr:row>
      <xdr:rowOff>16587</xdr:rowOff>
    </xdr:to>
    <xdr:sp macro="" textlink="">
      <xdr:nvSpPr>
        <xdr:cNvPr id="334" name="円/楕円 333"/>
        <xdr:cNvSpPr/>
      </xdr:nvSpPr>
      <xdr:spPr>
        <a:xfrm>
          <a:off x="16967200" y="105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58514</xdr:rowOff>
    </xdr:from>
    <xdr:ext cx="762000" cy="259045"/>
    <xdr:sp macro="" textlink="">
      <xdr:nvSpPr>
        <xdr:cNvPr id="335" name="定員管理の状況該当値テキスト"/>
        <xdr:cNvSpPr txBox="1"/>
      </xdr:nvSpPr>
      <xdr:spPr>
        <a:xfrm>
          <a:off x="17106900" y="1051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70028</xdr:rowOff>
    </xdr:from>
    <xdr:to>
      <xdr:col>23</xdr:col>
      <xdr:colOff>457200</xdr:colOff>
      <xdr:row>62</xdr:row>
      <xdr:rowOff>178</xdr:rowOff>
    </xdr:to>
    <xdr:sp macro="" textlink="">
      <xdr:nvSpPr>
        <xdr:cNvPr id="336" name="円/楕円 335"/>
        <xdr:cNvSpPr/>
      </xdr:nvSpPr>
      <xdr:spPr>
        <a:xfrm>
          <a:off x="16129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156405</xdr:rowOff>
    </xdr:from>
    <xdr:ext cx="736600" cy="259045"/>
    <xdr:sp macro="" textlink="">
      <xdr:nvSpPr>
        <xdr:cNvPr id="337" name="テキスト ボックス 336"/>
        <xdr:cNvSpPr txBox="1"/>
      </xdr:nvSpPr>
      <xdr:spPr>
        <a:xfrm>
          <a:off x="15798800" y="1061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79680</xdr:rowOff>
    </xdr:from>
    <xdr:to>
      <xdr:col>22</xdr:col>
      <xdr:colOff>254000</xdr:colOff>
      <xdr:row>62</xdr:row>
      <xdr:rowOff>9830</xdr:rowOff>
    </xdr:to>
    <xdr:sp macro="" textlink="">
      <xdr:nvSpPr>
        <xdr:cNvPr id="338" name="円/楕円 337"/>
        <xdr:cNvSpPr/>
      </xdr:nvSpPr>
      <xdr:spPr>
        <a:xfrm>
          <a:off x="15240000" y="10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166057</xdr:rowOff>
    </xdr:from>
    <xdr:ext cx="762000" cy="259045"/>
    <xdr:sp macro="" textlink="">
      <xdr:nvSpPr>
        <xdr:cNvPr id="339" name="テキスト ボックス 338"/>
        <xdr:cNvSpPr txBox="1"/>
      </xdr:nvSpPr>
      <xdr:spPr>
        <a:xfrm>
          <a:off x="14909800" y="1062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56032</xdr:rowOff>
    </xdr:from>
    <xdr:to>
      <xdr:col>21</xdr:col>
      <xdr:colOff>50800</xdr:colOff>
      <xdr:row>61</xdr:row>
      <xdr:rowOff>157632</xdr:rowOff>
    </xdr:to>
    <xdr:sp macro="" textlink="">
      <xdr:nvSpPr>
        <xdr:cNvPr id="340" name="円/楕円 339"/>
        <xdr:cNvSpPr/>
      </xdr:nvSpPr>
      <xdr:spPr>
        <a:xfrm>
          <a:off x="143510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167809</xdr:rowOff>
    </xdr:from>
    <xdr:ext cx="762000" cy="259045"/>
    <xdr:sp macro="" textlink="">
      <xdr:nvSpPr>
        <xdr:cNvPr id="341" name="テキスト ボックス 340"/>
        <xdr:cNvSpPr txBox="1"/>
      </xdr:nvSpPr>
      <xdr:spPr>
        <a:xfrm>
          <a:off x="14020800" y="1028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36246</xdr:rowOff>
    </xdr:from>
    <xdr:to>
      <xdr:col>19</xdr:col>
      <xdr:colOff>533400</xdr:colOff>
      <xdr:row>61</xdr:row>
      <xdr:rowOff>137846</xdr:rowOff>
    </xdr:to>
    <xdr:sp macro="" textlink="">
      <xdr:nvSpPr>
        <xdr:cNvPr id="342" name="円/楕円 341"/>
        <xdr:cNvSpPr/>
      </xdr:nvSpPr>
      <xdr:spPr>
        <a:xfrm>
          <a:off x="13462000" y="104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148023</xdr:rowOff>
    </xdr:from>
    <xdr:ext cx="762000" cy="259045"/>
    <xdr:sp macro="" textlink="">
      <xdr:nvSpPr>
        <xdr:cNvPr id="343" name="テキスト ボックス 342"/>
        <xdr:cNvSpPr txBox="1"/>
      </xdr:nvSpPr>
      <xdr:spPr>
        <a:xfrm>
          <a:off x="13131800" y="102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普通交付税は増加したものの、公債費が増加し臨時財政対策債発行可能額も減少したため前年度比較で０．４ポイント増加し、類似団体平均を４．４ポイント上回っている。</a:t>
          </a:r>
          <a:endParaRPr kumimoji="1" lang="en-US" altLang="ja-JP" sz="1300">
            <a:latin typeface="ＭＳ Ｐゴシック"/>
          </a:endParaRPr>
        </a:p>
        <a:p>
          <a:r>
            <a:rPr kumimoji="1" lang="ja-JP" altLang="en-US" sz="1300">
              <a:latin typeface="ＭＳ Ｐゴシック"/>
            </a:rPr>
            <a:t>　今後、償還元金の据置期間終了と中央公民館改修など大規模な投資的事業を控えているため、計画的な地方債の発行に努め、適切な地方債残高の管理を行っていく必要がある。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31432</xdr:rowOff>
    </xdr:from>
    <xdr:to>
      <xdr:col>24</xdr:col>
      <xdr:colOff>558800</xdr:colOff>
      <xdr:row>42</xdr:row>
      <xdr:rowOff>55563</xdr:rowOff>
    </xdr:to>
    <xdr:cxnSp macro="">
      <xdr:nvCxnSpPr>
        <xdr:cNvPr id="373" name="直線コネクタ 372"/>
        <xdr:cNvCxnSpPr/>
      </xdr:nvCxnSpPr>
      <xdr:spPr>
        <a:xfrm>
          <a:off x="16179800" y="72323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166688</xdr:rowOff>
    </xdr:from>
    <xdr:to>
      <xdr:col>23</xdr:col>
      <xdr:colOff>406400</xdr:colOff>
      <xdr:row>42</xdr:row>
      <xdr:rowOff>31432</xdr:rowOff>
    </xdr:to>
    <xdr:cxnSp macro="">
      <xdr:nvCxnSpPr>
        <xdr:cNvPr id="376" name="直線コネクタ 375"/>
        <xdr:cNvCxnSpPr/>
      </xdr:nvCxnSpPr>
      <xdr:spPr>
        <a:xfrm>
          <a:off x="15290800" y="71961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142557</xdr:rowOff>
    </xdr:from>
    <xdr:to>
      <xdr:col>22</xdr:col>
      <xdr:colOff>203200</xdr:colOff>
      <xdr:row>41</xdr:row>
      <xdr:rowOff>166688</xdr:rowOff>
    </xdr:to>
    <xdr:cxnSp macro="">
      <xdr:nvCxnSpPr>
        <xdr:cNvPr id="379" name="直線コネクタ 378"/>
        <xdr:cNvCxnSpPr/>
      </xdr:nvCxnSpPr>
      <xdr:spPr>
        <a:xfrm>
          <a:off x="14401800" y="71720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41</xdr:row>
      <xdr:rowOff>160655</xdr:rowOff>
    </xdr:to>
    <xdr:cxnSp macro="">
      <xdr:nvCxnSpPr>
        <xdr:cNvPr id="382" name="直線コネクタ 381"/>
        <xdr:cNvCxnSpPr/>
      </xdr:nvCxnSpPr>
      <xdr:spPr>
        <a:xfrm flipV="1">
          <a:off x="13512800" y="717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43497</xdr:rowOff>
    </xdr:from>
    <xdr:to>
      <xdr:col>21</xdr:col>
      <xdr:colOff>50800</xdr:colOff>
      <xdr:row>41</xdr:row>
      <xdr:rowOff>145097</xdr:rowOff>
    </xdr:to>
    <xdr:sp macro="" textlink="">
      <xdr:nvSpPr>
        <xdr:cNvPr id="383" name="フローチャート : 判断 382"/>
        <xdr:cNvSpPr/>
      </xdr:nvSpPr>
      <xdr:spPr>
        <a:xfrm>
          <a:off x="14351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155274</xdr:rowOff>
    </xdr:from>
    <xdr:ext cx="762000" cy="259045"/>
    <xdr:sp macro="" textlink="">
      <xdr:nvSpPr>
        <xdr:cNvPr id="384" name="テキスト ボックス 383"/>
        <xdr:cNvSpPr txBox="1"/>
      </xdr:nvSpPr>
      <xdr:spPr>
        <a:xfrm>
          <a:off x="14020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85" name="フローチャート : 判断 384"/>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386" name="テキスト ボックス 385"/>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4763</xdr:rowOff>
    </xdr:from>
    <xdr:to>
      <xdr:col>24</xdr:col>
      <xdr:colOff>609600</xdr:colOff>
      <xdr:row>42</xdr:row>
      <xdr:rowOff>106363</xdr:rowOff>
    </xdr:to>
    <xdr:sp macro="" textlink="">
      <xdr:nvSpPr>
        <xdr:cNvPr id="392" name="円/楕円 391"/>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148290</xdr:rowOff>
    </xdr:from>
    <xdr:ext cx="762000" cy="259045"/>
    <xdr:sp macro="" textlink="">
      <xdr:nvSpPr>
        <xdr:cNvPr id="393" name="公債費負担の状況該当値テキスト"/>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152082</xdr:rowOff>
    </xdr:from>
    <xdr:to>
      <xdr:col>23</xdr:col>
      <xdr:colOff>457200</xdr:colOff>
      <xdr:row>42</xdr:row>
      <xdr:rowOff>82232</xdr:rowOff>
    </xdr:to>
    <xdr:sp macro="" textlink="">
      <xdr:nvSpPr>
        <xdr:cNvPr id="394" name="円/楕円 393"/>
        <xdr:cNvSpPr/>
      </xdr:nvSpPr>
      <xdr:spPr>
        <a:xfrm>
          <a:off x="16129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67009</xdr:rowOff>
    </xdr:from>
    <xdr:ext cx="736600" cy="259045"/>
    <xdr:sp macro="" textlink="">
      <xdr:nvSpPr>
        <xdr:cNvPr id="395" name="テキスト ボックス 394"/>
        <xdr:cNvSpPr txBox="1"/>
      </xdr:nvSpPr>
      <xdr:spPr>
        <a:xfrm>
          <a:off x="15798800" y="726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396" name="円/楕円 395"/>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397" name="テキスト ボックス 396"/>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398" name="円/楕円 397"/>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399" name="テキスト ボックス 398"/>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400" name="円/楕円 399"/>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401" name="テキスト ボックス 400"/>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地方債残高は増加したものの、基準財政需要額算入見込額及び地方債残高に対する充当可能基金残高が増加したため対前年度を１．０ポイント上回っている。</a:t>
          </a:r>
          <a:endParaRPr kumimoji="1" lang="en-US" altLang="ja-JP" sz="1300">
            <a:latin typeface="ＭＳ Ｐゴシック"/>
          </a:endParaRPr>
        </a:p>
        <a:p>
          <a:r>
            <a:rPr kumimoji="1" lang="ja-JP" altLang="en-US" sz="1300">
              <a:latin typeface="ＭＳ Ｐゴシック"/>
            </a:rPr>
            <a:t>　今後、大規模な投資的事業が予定されており、建設事業債の発行による地方債残高の増加が見込まれるため、中長期的な見地により、将来負担額の抑制に努める。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69046</xdr:rowOff>
    </xdr:from>
    <xdr:to>
      <xdr:col>24</xdr:col>
      <xdr:colOff>558800</xdr:colOff>
      <xdr:row>16</xdr:row>
      <xdr:rowOff>149479</xdr:rowOff>
    </xdr:to>
    <xdr:cxnSp macro="">
      <xdr:nvCxnSpPr>
        <xdr:cNvPr id="435" name="直線コネクタ 434"/>
        <xdr:cNvCxnSpPr/>
      </xdr:nvCxnSpPr>
      <xdr:spPr>
        <a:xfrm flipV="1">
          <a:off x="16179800" y="281224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141436</xdr:rowOff>
    </xdr:from>
    <xdr:to>
      <xdr:col>23</xdr:col>
      <xdr:colOff>406400</xdr:colOff>
      <xdr:row>16</xdr:row>
      <xdr:rowOff>149479</xdr:rowOff>
    </xdr:to>
    <xdr:cxnSp macro="">
      <xdr:nvCxnSpPr>
        <xdr:cNvPr id="438" name="直線コネクタ 437"/>
        <xdr:cNvCxnSpPr/>
      </xdr:nvCxnSpPr>
      <xdr:spPr>
        <a:xfrm>
          <a:off x="15290800" y="28846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141436</xdr:rowOff>
    </xdr:from>
    <xdr:to>
      <xdr:col>22</xdr:col>
      <xdr:colOff>203200</xdr:colOff>
      <xdr:row>17</xdr:row>
      <xdr:rowOff>12615</xdr:rowOff>
    </xdr:to>
    <xdr:cxnSp macro="">
      <xdr:nvCxnSpPr>
        <xdr:cNvPr id="441" name="直線コネクタ 440"/>
        <xdr:cNvCxnSpPr/>
      </xdr:nvCxnSpPr>
      <xdr:spPr>
        <a:xfrm flipV="1">
          <a:off x="14401800" y="2884636"/>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12615</xdr:rowOff>
    </xdr:from>
    <xdr:to>
      <xdr:col>21</xdr:col>
      <xdr:colOff>0</xdr:colOff>
      <xdr:row>17</xdr:row>
      <xdr:rowOff>104309</xdr:rowOff>
    </xdr:to>
    <xdr:cxnSp macro="">
      <xdr:nvCxnSpPr>
        <xdr:cNvPr id="444" name="直線コネクタ 443"/>
        <xdr:cNvCxnSpPr/>
      </xdr:nvCxnSpPr>
      <xdr:spPr>
        <a:xfrm flipV="1">
          <a:off x="13512800" y="292726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10202</xdr:rowOff>
    </xdr:from>
    <xdr:to>
      <xdr:col>21</xdr:col>
      <xdr:colOff>50800</xdr:colOff>
      <xdr:row>16</xdr:row>
      <xdr:rowOff>111802</xdr:rowOff>
    </xdr:to>
    <xdr:sp macro="" textlink="">
      <xdr:nvSpPr>
        <xdr:cNvPr id="445" name="フローチャート : 判断 444"/>
        <xdr:cNvSpPr/>
      </xdr:nvSpPr>
      <xdr:spPr>
        <a:xfrm>
          <a:off x="14351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121979</xdr:rowOff>
    </xdr:from>
    <xdr:ext cx="762000" cy="259045"/>
    <xdr:sp macro="" textlink="">
      <xdr:nvSpPr>
        <xdr:cNvPr id="446" name="テキスト ボックス 445"/>
        <xdr:cNvSpPr txBox="1"/>
      </xdr:nvSpPr>
      <xdr:spPr>
        <a:xfrm>
          <a:off x="14020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47" name="フローチャート : 判断 44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48" name="テキスト ボックス 44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18246</xdr:rowOff>
    </xdr:from>
    <xdr:to>
      <xdr:col>24</xdr:col>
      <xdr:colOff>609600</xdr:colOff>
      <xdr:row>16</xdr:row>
      <xdr:rowOff>119846</xdr:rowOff>
    </xdr:to>
    <xdr:sp macro="" textlink="">
      <xdr:nvSpPr>
        <xdr:cNvPr id="454" name="円/楕円 453"/>
        <xdr:cNvSpPr/>
      </xdr:nvSpPr>
      <xdr:spPr>
        <a:xfrm>
          <a:off x="169672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161773</xdr:rowOff>
    </xdr:from>
    <xdr:ext cx="762000" cy="259045"/>
    <xdr:sp macro="" textlink="">
      <xdr:nvSpPr>
        <xdr:cNvPr id="455" name="将来負担の状況該当値テキスト"/>
        <xdr:cNvSpPr txBox="1"/>
      </xdr:nvSpPr>
      <xdr:spPr>
        <a:xfrm>
          <a:off x="17106900" y="273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98679</xdr:rowOff>
    </xdr:from>
    <xdr:to>
      <xdr:col>23</xdr:col>
      <xdr:colOff>457200</xdr:colOff>
      <xdr:row>17</xdr:row>
      <xdr:rowOff>28829</xdr:rowOff>
    </xdr:to>
    <xdr:sp macro="" textlink="">
      <xdr:nvSpPr>
        <xdr:cNvPr id="456" name="円/楕円 455"/>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xdr:rowOff>
    </xdr:from>
    <xdr:ext cx="736600" cy="259045"/>
    <xdr:sp macro="" textlink="">
      <xdr:nvSpPr>
        <xdr:cNvPr id="457" name="テキスト ボックス 456"/>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90636</xdr:rowOff>
    </xdr:from>
    <xdr:to>
      <xdr:col>22</xdr:col>
      <xdr:colOff>254000</xdr:colOff>
      <xdr:row>17</xdr:row>
      <xdr:rowOff>20786</xdr:rowOff>
    </xdr:to>
    <xdr:sp macro="" textlink="">
      <xdr:nvSpPr>
        <xdr:cNvPr id="458" name="円/楕円 457"/>
        <xdr:cNvSpPr/>
      </xdr:nvSpPr>
      <xdr:spPr>
        <a:xfrm>
          <a:off x="15240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5563</xdr:rowOff>
    </xdr:from>
    <xdr:ext cx="762000" cy="259045"/>
    <xdr:sp macro="" textlink="">
      <xdr:nvSpPr>
        <xdr:cNvPr id="459" name="テキスト ボックス 458"/>
        <xdr:cNvSpPr txBox="1"/>
      </xdr:nvSpPr>
      <xdr:spPr>
        <a:xfrm>
          <a:off x="14909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133265</xdr:rowOff>
    </xdr:from>
    <xdr:to>
      <xdr:col>21</xdr:col>
      <xdr:colOff>50800</xdr:colOff>
      <xdr:row>17</xdr:row>
      <xdr:rowOff>63415</xdr:rowOff>
    </xdr:to>
    <xdr:sp macro="" textlink="">
      <xdr:nvSpPr>
        <xdr:cNvPr id="460" name="円/楕円 459"/>
        <xdr:cNvSpPr/>
      </xdr:nvSpPr>
      <xdr:spPr>
        <a:xfrm>
          <a:off x="14351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48192</xdr:rowOff>
    </xdr:from>
    <xdr:ext cx="762000" cy="259045"/>
    <xdr:sp macro="" textlink="">
      <xdr:nvSpPr>
        <xdr:cNvPr id="461" name="テキスト ボックス 460"/>
        <xdr:cNvSpPr txBox="1"/>
      </xdr:nvSpPr>
      <xdr:spPr>
        <a:xfrm>
          <a:off x="14020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53509</xdr:rowOff>
    </xdr:from>
    <xdr:to>
      <xdr:col>19</xdr:col>
      <xdr:colOff>533400</xdr:colOff>
      <xdr:row>17</xdr:row>
      <xdr:rowOff>155109</xdr:rowOff>
    </xdr:to>
    <xdr:sp macro="" textlink="">
      <xdr:nvSpPr>
        <xdr:cNvPr id="462" name="円/楕円 461"/>
        <xdr:cNvSpPr/>
      </xdr:nvSpPr>
      <xdr:spPr>
        <a:xfrm>
          <a:off x="13462000" y="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139886</xdr:rowOff>
    </xdr:from>
    <xdr:ext cx="762000" cy="259045"/>
    <xdr:sp macro="" textlink="">
      <xdr:nvSpPr>
        <xdr:cNvPr id="463" name="テキスト ボックス 462"/>
        <xdr:cNvSpPr txBox="1"/>
      </xdr:nvSpPr>
      <xdr:spPr>
        <a:xfrm>
          <a:off x="13131800" y="305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12,417
12,333
122.38
6,655,087
6,506,767
88,904
3,911,046
7,225,990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新たな業務に対応するため、平成２３年に職員数を増員させたことから、類似団体平均との比較で０．９ポイント上回っている。</a:t>
          </a:r>
          <a:endParaRPr kumimoji="1" lang="en-US" altLang="ja-JP" sz="1300">
            <a:latin typeface="ＭＳ Ｐゴシック"/>
          </a:endParaRPr>
        </a:p>
        <a:p>
          <a:r>
            <a:rPr kumimoji="1" lang="ja-JP" altLang="en-US" sz="1300">
              <a:latin typeface="ＭＳ Ｐゴシック"/>
            </a:rPr>
            <a:t>　更なる業務の効率化を進め、定員適正化計画に基づく人件費の適正化を図るよう努める。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110998</xdr:rowOff>
    </xdr:to>
    <xdr:cxnSp macro="">
      <xdr:nvCxnSpPr>
        <xdr:cNvPr id="63" name="直線コネクタ 62"/>
        <xdr:cNvCxnSpPr/>
      </xdr:nvCxnSpPr>
      <xdr:spPr>
        <a:xfrm flipV="1">
          <a:off x="3987800" y="6395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37</xdr:row>
      <xdr:rowOff>110998</xdr:rowOff>
    </xdr:to>
    <xdr:cxnSp macro="">
      <xdr:nvCxnSpPr>
        <xdr:cNvPr id="66" name="直線コネクタ 65"/>
        <xdr:cNvCxnSpPr/>
      </xdr:nvCxnSpPr>
      <xdr:spPr>
        <a:xfrm>
          <a:off x="3098800" y="6454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14986</xdr:rowOff>
    </xdr:from>
    <xdr:to>
      <xdr:col>4</xdr:col>
      <xdr:colOff>346075</xdr:colOff>
      <xdr:row>37</xdr:row>
      <xdr:rowOff>110998</xdr:rowOff>
    </xdr:to>
    <xdr:cxnSp macro="">
      <xdr:nvCxnSpPr>
        <xdr:cNvPr id="69" name="直線コネクタ 68"/>
        <xdr:cNvCxnSpPr/>
      </xdr:nvCxnSpPr>
      <xdr:spPr>
        <a:xfrm>
          <a:off x="2209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19558</xdr:rowOff>
    </xdr:to>
    <xdr:cxnSp macro="">
      <xdr:nvCxnSpPr>
        <xdr:cNvPr id="72" name="直線コネクタ 71"/>
        <xdr:cNvCxnSpPr/>
      </xdr:nvCxnSpPr>
      <xdr:spPr>
        <a:xfrm flipV="1">
          <a:off x="1320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3" name="フローチャート : 判断 72"/>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4" name="テキスト ボックス 73"/>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5" name="フローチャート : 判断 74"/>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6" name="テキスト ボックス 75"/>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2" name="円/楕円 81"/>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3"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4" name="円/楕円 83"/>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5" name="テキスト ボックス 84"/>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6" name="円/楕円 85"/>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7" name="テキスト ボックス 86"/>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8" name="円/楕円 87"/>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89" name="テキスト ボックス 88"/>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0" name="円/楕円 89"/>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1" name="テキスト ボックス 90"/>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対前年度比で０．６ポイント増となっているが、類似団体比較では２．６ポイント下回っており概ね良好は水準と判断する。</a:t>
          </a:r>
          <a:endParaRPr kumimoji="1" lang="en-US" altLang="ja-JP" sz="1300">
            <a:latin typeface="ＭＳ Ｐゴシック"/>
          </a:endParaRPr>
        </a:p>
        <a:p>
          <a:r>
            <a:rPr kumimoji="1" lang="ja-JP" altLang="en-US" sz="1300">
              <a:latin typeface="ＭＳ Ｐゴシック"/>
            </a:rPr>
            <a:t>　引き続き、経費節減に取り組み、健全な財政運営に努める。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46990</xdr:rowOff>
    </xdr:to>
    <xdr:cxnSp macro="">
      <xdr:nvCxnSpPr>
        <xdr:cNvPr id="124" name="直線コネクタ 123"/>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1270</xdr:rowOff>
    </xdr:to>
    <xdr:cxnSp macro="">
      <xdr:nvCxnSpPr>
        <xdr:cNvPr id="127" name="直線コネクタ 126"/>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1270</xdr:rowOff>
    </xdr:to>
    <xdr:cxnSp macro="">
      <xdr:nvCxnSpPr>
        <xdr:cNvPr id="130" name="直線コネクタ 129"/>
        <xdr:cNvCxnSpPr/>
      </xdr:nvCxnSpPr>
      <xdr:spPr>
        <a:xfrm>
          <a:off x="13893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16510</xdr:rowOff>
    </xdr:to>
    <xdr:cxnSp macro="">
      <xdr:nvCxnSpPr>
        <xdr:cNvPr id="133" name="直線コネクタ 132"/>
        <xdr:cNvCxnSpPr/>
      </xdr:nvCxnSpPr>
      <xdr:spPr>
        <a:xfrm flipV="1">
          <a:off x="13004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4" name="フローチャート : 判断 133"/>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5" name="テキスト ボックス 134"/>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3" name="円/楕円 142"/>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4"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5" name="円/楕円 144"/>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6" name="テキスト ボックス 145"/>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7" name="円/楕円 146"/>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8" name="テキスト ボックス 147"/>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49" name="円/楕円 148"/>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0" name="テキスト ボックス 149"/>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1" name="円/楕円 150"/>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2" name="テキスト ボックス 151"/>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対前年度比較で０．２ポイント下回っているものの、生活保護費や高齢者福祉・医療福祉に係る経費は今後減少することは考えにくい状況である。</a:t>
          </a:r>
          <a:endParaRPr kumimoji="1" lang="en-US" altLang="ja-JP" sz="1300">
            <a:latin typeface="ＭＳ Ｐゴシック"/>
          </a:endParaRPr>
        </a:p>
        <a:p>
          <a:r>
            <a:rPr kumimoji="1" lang="ja-JP" altLang="en-US" sz="1300">
              <a:latin typeface="ＭＳ Ｐゴシック"/>
            </a:rPr>
            <a:t>　生活相談体制の充実や健康診断、定期健診、予防接種などの推進により経費抑制に努める。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31750</xdr:rowOff>
    </xdr:to>
    <xdr:cxnSp macro="">
      <xdr:nvCxnSpPr>
        <xdr:cNvPr id="185" name="直線コネクタ 184"/>
        <xdr:cNvCxnSpPr/>
      </xdr:nvCxnSpPr>
      <xdr:spPr>
        <a:xfrm flipV="1">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31750</xdr:rowOff>
    </xdr:to>
    <xdr:cxnSp macro="">
      <xdr:nvCxnSpPr>
        <xdr:cNvPr id="188" name="直線コネクタ 187"/>
        <xdr:cNvCxnSpPr/>
      </xdr:nvCxnSpPr>
      <xdr:spPr>
        <a:xfrm>
          <a:off x="3098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88900</xdr:rowOff>
    </xdr:to>
    <xdr:cxnSp macro="">
      <xdr:nvCxnSpPr>
        <xdr:cNvPr id="191" name="直線コネクタ 190"/>
        <xdr:cNvCxnSpPr/>
      </xdr:nvCxnSpPr>
      <xdr:spPr>
        <a:xfrm>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165100</xdr:rowOff>
    </xdr:to>
    <xdr:cxnSp macro="">
      <xdr:nvCxnSpPr>
        <xdr:cNvPr id="194" name="直線コネクタ 193"/>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7" name="フローチャート : 判断 196"/>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8" name="テキスト ボックス 19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4" name="円/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5"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6" name="円/楕円 205"/>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7" name="テキスト ボックス 206"/>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8" name="円/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9" name="テキスト ボックス 208"/>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0" name="円/楕円 209"/>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1" name="テキスト ボックス 21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2" name="円/楕円 211"/>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3" name="テキスト ボックス 21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前年度比較で０．５ポイント増加している。</a:t>
          </a:r>
          <a:endParaRPr kumimoji="1" lang="en-US" altLang="ja-JP" sz="1300">
            <a:latin typeface="ＭＳ Ｐゴシック"/>
          </a:endParaRPr>
        </a:p>
        <a:p>
          <a:r>
            <a:rPr kumimoji="1" lang="ja-JP" altLang="en-US" sz="1300">
              <a:latin typeface="ＭＳ Ｐゴシック"/>
            </a:rPr>
            <a:t>　主な要因は特別会計等への繰出金であるため、引き続き、企業会計、特別会計の経営健全化に取り組み、繰出金の抑制を図る必要がある。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50800</xdr:rowOff>
    </xdr:to>
    <xdr:cxnSp macro="">
      <xdr:nvCxnSpPr>
        <xdr:cNvPr id="246" name="直線コネクタ 245"/>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12700</xdr:rowOff>
    </xdr:to>
    <xdr:cxnSp macro="">
      <xdr:nvCxnSpPr>
        <xdr:cNvPr id="249" name="直線コネクタ 248"/>
        <xdr:cNvCxnSpPr/>
      </xdr:nvCxnSpPr>
      <xdr:spPr>
        <a:xfrm>
          <a:off x="14782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73660</xdr:rowOff>
    </xdr:to>
    <xdr:cxnSp macro="">
      <xdr:nvCxnSpPr>
        <xdr:cNvPr id="252" name="直線コネクタ 251"/>
        <xdr:cNvCxnSpPr/>
      </xdr:nvCxnSpPr>
      <xdr:spPr>
        <a:xfrm flipV="1">
          <a:off x="13893800" y="992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73660</xdr:rowOff>
    </xdr:to>
    <xdr:cxnSp macro="">
      <xdr:nvCxnSpPr>
        <xdr:cNvPr id="255" name="直線コネクタ 254"/>
        <xdr:cNvCxnSpPr/>
      </xdr:nvCxnSpPr>
      <xdr:spPr>
        <a:xfrm>
          <a:off x="13004800" y="999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6" name="フローチャート : 判断 255"/>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7" name="テキスト ボックス 25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8" name="フローチャート : 判断 257"/>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59" name="テキスト ボックス 25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5" name="円/楕円 264"/>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6"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7" name="円/楕円 266"/>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8" name="テキスト ボックス 267"/>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69" name="円/楕円 268"/>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0" name="テキスト ボックス 269"/>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1" name="円/楕円 270"/>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2" name="テキスト ボックス 271"/>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3" name="円/楕円 272"/>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4" name="テキスト ボックス 27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類似団体と同等程度であるが、前年度を１．２ポイント下回っている。</a:t>
          </a:r>
          <a:endParaRPr kumimoji="1" lang="en-US" altLang="ja-JP" sz="1300">
            <a:latin typeface="ＭＳ Ｐゴシック"/>
          </a:endParaRPr>
        </a:p>
        <a:p>
          <a:r>
            <a:rPr kumimoji="1" lang="ja-JP" altLang="en-US" sz="1300">
              <a:latin typeface="ＭＳ Ｐゴシック"/>
            </a:rPr>
            <a:t>　主な要因な、病院事業会計への繰出金の減少であるが、今後も各種団体等への補助金等を毎年度見直すなど、厳格に必要性を判断し経費抑制に努める。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56134</xdr:rowOff>
    </xdr:to>
    <xdr:cxnSp macro="">
      <xdr:nvCxnSpPr>
        <xdr:cNvPr id="304" name="直線コネクタ 303"/>
        <xdr:cNvCxnSpPr/>
      </xdr:nvCxnSpPr>
      <xdr:spPr>
        <a:xfrm flipV="1">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56134</xdr:rowOff>
    </xdr:to>
    <xdr:cxnSp macro="">
      <xdr:nvCxnSpPr>
        <xdr:cNvPr id="307" name="直線コネクタ 306"/>
        <xdr:cNvCxnSpPr/>
      </xdr:nvCxnSpPr>
      <xdr:spPr>
        <a:xfrm>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74422</xdr:rowOff>
    </xdr:to>
    <xdr:cxnSp macro="">
      <xdr:nvCxnSpPr>
        <xdr:cNvPr id="310" name="直線コネクタ 309"/>
        <xdr:cNvCxnSpPr/>
      </xdr:nvCxnSpPr>
      <xdr:spPr>
        <a:xfrm flipV="1">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110998</xdr:rowOff>
    </xdr:to>
    <xdr:cxnSp macro="">
      <xdr:nvCxnSpPr>
        <xdr:cNvPr id="313" name="直線コネクタ 312"/>
        <xdr:cNvCxnSpPr/>
      </xdr:nvCxnSpPr>
      <xdr:spPr>
        <a:xfrm flipV="1">
          <a:off x="13004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4" name="フローチャート : 判断 313"/>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5" name="テキスト ボックス 31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16" name="フローチャート : 判断 315"/>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117111</xdr:rowOff>
    </xdr:from>
    <xdr:ext cx="762000" cy="259045"/>
    <xdr:sp macro="" textlink="">
      <xdr:nvSpPr>
        <xdr:cNvPr id="317" name="テキスト ボックス 316"/>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3" name="円/楕円 32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4"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5" name="円/楕円 324"/>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6" name="テキスト ボックス 325"/>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7" name="円/楕円 326"/>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8" name="テキスト ボックス 327"/>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9" name="円/楕円 328"/>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0" name="テキスト ボックス 329"/>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1" name="円/楕円 330"/>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2" name="テキスト ボックス 331"/>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平成２４年度に満期一括償還を行っており、一時的に比率が上がったものの平成２５年度決算では１７．８％となっている。</a:t>
          </a:r>
          <a:endParaRPr kumimoji="1" lang="en-US" altLang="ja-JP" sz="1300">
            <a:latin typeface="ＭＳ Ｐゴシック"/>
          </a:endParaRPr>
        </a:p>
        <a:p>
          <a:r>
            <a:rPr kumimoji="1" lang="ja-JP" altLang="en-US" sz="1300">
              <a:latin typeface="ＭＳ Ｐゴシック"/>
            </a:rPr>
            <a:t>　類似団体比較では、１．２％上回っており、また、今後も大規模な投資的事業が予定されているため、より適切な地方債管理を行っていくよう努める。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131572</xdr:rowOff>
    </xdr:to>
    <xdr:cxnSp macro="">
      <xdr:nvCxnSpPr>
        <xdr:cNvPr id="362" name="直線コネクタ 361"/>
        <xdr:cNvCxnSpPr/>
      </xdr:nvCxnSpPr>
      <xdr:spPr>
        <a:xfrm flipV="1">
          <a:off x="3987800" y="133995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131572</xdr:rowOff>
    </xdr:to>
    <xdr:cxnSp macro="">
      <xdr:nvCxnSpPr>
        <xdr:cNvPr id="365" name="直線コネクタ 364"/>
        <xdr:cNvCxnSpPr/>
      </xdr:nvCxnSpPr>
      <xdr:spPr>
        <a:xfrm>
          <a:off x="3098800" y="13385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78</xdr:row>
      <xdr:rowOff>12700</xdr:rowOff>
    </xdr:to>
    <xdr:cxnSp macro="">
      <xdr:nvCxnSpPr>
        <xdr:cNvPr id="368" name="直線コネクタ 367"/>
        <xdr:cNvCxnSpPr/>
      </xdr:nvCxnSpPr>
      <xdr:spPr>
        <a:xfrm>
          <a:off x="2209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120142</xdr:rowOff>
    </xdr:to>
    <xdr:cxnSp macro="">
      <xdr:nvCxnSpPr>
        <xdr:cNvPr id="371" name="直線コネクタ 370"/>
        <xdr:cNvCxnSpPr/>
      </xdr:nvCxnSpPr>
      <xdr:spPr>
        <a:xfrm flipV="1">
          <a:off x="1320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2" name="フローチャート : 判断 371"/>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3" name="テキスト ボックス 372"/>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4" name="フローチャート : 判断 373"/>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5" name="テキスト ボックス 374"/>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1" name="円/楕円 380"/>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2"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83" name="円/楕円 382"/>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84" name="テキスト ボックス 383"/>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85" name="円/楕円 384"/>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86" name="テキスト ボックス 385"/>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7" name="円/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8" name="テキスト ボックス 387"/>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9" name="円/楕円 388"/>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0" name="テキスト ボックス 389"/>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前年度比を１．６ポイント下回り、類似団体と概ね同等程度のものとなっている。</a:t>
          </a:r>
          <a:endParaRPr kumimoji="1" lang="en-US" altLang="ja-JP" sz="1300">
            <a:latin typeface="ＭＳ Ｐゴシック"/>
          </a:endParaRPr>
        </a:p>
        <a:p>
          <a:r>
            <a:rPr kumimoji="1" lang="ja-JP" altLang="en-US" sz="1300">
              <a:latin typeface="ＭＳ Ｐゴシック"/>
            </a:rPr>
            <a:t>　高齢化などによる扶助費の増加は今後も見込まれるところであり、かつ地方交付税の増減による影響を受けやすい財政構造であるため、引き続き、経費の削減、特別会計等の健全化に取り組んでいく。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165100</xdr:rowOff>
    </xdr:to>
    <xdr:cxnSp macro="">
      <xdr:nvCxnSpPr>
        <xdr:cNvPr id="423" name="直線コネクタ 422"/>
        <xdr:cNvCxnSpPr/>
      </xdr:nvCxnSpPr>
      <xdr:spPr>
        <a:xfrm flipV="1">
          <a:off x="15671800" y="133057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111761</xdr:rowOff>
    </xdr:from>
    <xdr:to>
      <xdr:col>22</xdr:col>
      <xdr:colOff>565150</xdr:colOff>
      <xdr:row>77</xdr:row>
      <xdr:rowOff>165100</xdr:rowOff>
    </xdr:to>
    <xdr:cxnSp macro="">
      <xdr:nvCxnSpPr>
        <xdr:cNvPr id="426" name="直線コネクタ 425"/>
        <xdr:cNvCxnSpPr/>
      </xdr:nvCxnSpPr>
      <xdr:spPr>
        <a:xfrm>
          <a:off x="14782800" y="13313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111761</xdr:rowOff>
    </xdr:to>
    <xdr:cxnSp macro="">
      <xdr:nvCxnSpPr>
        <xdr:cNvPr id="429" name="直線コネクタ 428"/>
        <xdr:cNvCxnSpPr/>
      </xdr:nvCxnSpPr>
      <xdr:spPr>
        <a:xfrm>
          <a:off x="13893800" y="13282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104139</xdr:rowOff>
    </xdr:to>
    <xdr:cxnSp macro="">
      <xdr:nvCxnSpPr>
        <xdr:cNvPr id="432" name="直線コネクタ 431"/>
        <xdr:cNvCxnSpPr/>
      </xdr:nvCxnSpPr>
      <xdr:spPr>
        <a:xfrm flipV="1">
          <a:off x="13004800" y="13282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33" name="フローチャート :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34" name="テキスト ボックス 433"/>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35" name="フローチャート : 判断 434"/>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36" name="テキスト ボックス 435"/>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2" name="円/楕円 441"/>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3"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4" name="円/楕円 443"/>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5" name="テキスト ボックス 444"/>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60961</xdr:rowOff>
    </xdr:from>
    <xdr:to>
      <xdr:col>21</xdr:col>
      <xdr:colOff>412750</xdr:colOff>
      <xdr:row>77</xdr:row>
      <xdr:rowOff>162561</xdr:rowOff>
    </xdr:to>
    <xdr:sp macro="" textlink="">
      <xdr:nvSpPr>
        <xdr:cNvPr id="446" name="円/楕円 445"/>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147338</xdr:rowOff>
    </xdr:from>
    <xdr:ext cx="762000" cy="259045"/>
    <xdr:sp macro="" textlink="">
      <xdr:nvSpPr>
        <xdr:cNvPr id="447" name="テキスト ボックス 446"/>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8" name="円/楕円 447"/>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9" name="テキスト ボックス 448"/>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0" name="円/楕円 449"/>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51" name="テキスト ボックス 450"/>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鳥取県岩美町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148077</xdr:rowOff>
    </xdr:from>
    <xdr:to>
      <xdr:col>4</xdr:col>
      <xdr:colOff>1117600</xdr:colOff>
      <xdr:row>17</xdr:row>
      <xdr:rowOff>150157</xdr:rowOff>
    </xdr:to>
    <xdr:cxnSp macro="">
      <xdr:nvCxnSpPr>
        <xdr:cNvPr id="50" name="直線コネクタ 49"/>
        <xdr:cNvCxnSpPr/>
      </xdr:nvCxnSpPr>
      <xdr:spPr bwMode="auto">
        <a:xfrm flipV="1">
          <a:off x="5003800" y="3110352"/>
          <a:ext cx="6477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132854</xdr:rowOff>
    </xdr:from>
    <xdr:ext cx="762000" cy="259045"/>
    <xdr:sp macro="" textlink="">
      <xdr:nvSpPr>
        <xdr:cNvPr id="51" name="人口1人当たり決算額の推移平均値テキスト130"/>
        <xdr:cNvSpPr txBox="1"/>
      </xdr:nvSpPr>
      <xdr:spPr>
        <a:xfrm>
          <a:off x="5740400" y="3095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150157</xdr:rowOff>
    </xdr:from>
    <xdr:to>
      <xdr:col>4</xdr:col>
      <xdr:colOff>469900</xdr:colOff>
      <xdr:row>17</xdr:row>
      <xdr:rowOff>151803</xdr:rowOff>
    </xdr:to>
    <xdr:cxnSp macro="">
      <xdr:nvCxnSpPr>
        <xdr:cNvPr id="53" name="直線コネクタ 52"/>
        <xdr:cNvCxnSpPr/>
      </xdr:nvCxnSpPr>
      <xdr:spPr bwMode="auto">
        <a:xfrm flipV="1">
          <a:off x="4305300" y="3112432"/>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151803</xdr:rowOff>
    </xdr:from>
    <xdr:to>
      <xdr:col>3</xdr:col>
      <xdr:colOff>904875</xdr:colOff>
      <xdr:row>18</xdr:row>
      <xdr:rowOff>30897</xdr:rowOff>
    </xdr:to>
    <xdr:cxnSp macro="">
      <xdr:nvCxnSpPr>
        <xdr:cNvPr id="56" name="直線コネクタ 55"/>
        <xdr:cNvCxnSpPr/>
      </xdr:nvCxnSpPr>
      <xdr:spPr bwMode="auto">
        <a:xfrm flipV="1">
          <a:off x="3606800" y="3114078"/>
          <a:ext cx="698500" cy="50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30897</xdr:rowOff>
    </xdr:from>
    <xdr:to>
      <xdr:col>3</xdr:col>
      <xdr:colOff>206375</xdr:colOff>
      <xdr:row>18</xdr:row>
      <xdr:rowOff>58374</xdr:rowOff>
    </xdr:to>
    <xdr:cxnSp macro="">
      <xdr:nvCxnSpPr>
        <xdr:cNvPr id="59" name="直線コネクタ 58"/>
        <xdr:cNvCxnSpPr/>
      </xdr:nvCxnSpPr>
      <xdr:spPr bwMode="auto">
        <a:xfrm flipV="1">
          <a:off x="2908300" y="3164622"/>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97277</xdr:rowOff>
    </xdr:from>
    <xdr:to>
      <xdr:col>5</xdr:col>
      <xdr:colOff>34925</xdr:colOff>
      <xdr:row>18</xdr:row>
      <xdr:rowOff>27427</xdr:rowOff>
    </xdr:to>
    <xdr:sp macro="" textlink="">
      <xdr:nvSpPr>
        <xdr:cNvPr id="69" name="円/楕円 68"/>
        <xdr:cNvSpPr/>
      </xdr:nvSpPr>
      <xdr:spPr bwMode="auto">
        <a:xfrm>
          <a:off x="5600700" y="30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113804</xdr:rowOff>
    </xdr:from>
    <xdr:ext cx="762000" cy="259045"/>
    <xdr:sp macro="" textlink="">
      <xdr:nvSpPr>
        <xdr:cNvPr id="70" name="人口1人当たり決算額の推移該当値テキスト130"/>
        <xdr:cNvSpPr txBox="1"/>
      </xdr:nvSpPr>
      <xdr:spPr>
        <a:xfrm>
          <a:off x="5740400" y="290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99357</xdr:rowOff>
    </xdr:from>
    <xdr:to>
      <xdr:col>4</xdr:col>
      <xdr:colOff>520700</xdr:colOff>
      <xdr:row>18</xdr:row>
      <xdr:rowOff>29507</xdr:rowOff>
    </xdr:to>
    <xdr:sp macro="" textlink="">
      <xdr:nvSpPr>
        <xdr:cNvPr id="71" name="円/楕円 70"/>
        <xdr:cNvSpPr/>
      </xdr:nvSpPr>
      <xdr:spPr bwMode="auto">
        <a:xfrm>
          <a:off x="4953000" y="306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39684</xdr:rowOff>
    </xdr:from>
    <xdr:ext cx="736600" cy="259045"/>
    <xdr:sp macro="" textlink="">
      <xdr:nvSpPr>
        <xdr:cNvPr id="72" name="テキスト ボックス 71"/>
        <xdr:cNvSpPr txBox="1"/>
      </xdr:nvSpPr>
      <xdr:spPr>
        <a:xfrm>
          <a:off x="4622800" y="283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101003</xdr:rowOff>
    </xdr:from>
    <xdr:to>
      <xdr:col>3</xdr:col>
      <xdr:colOff>955675</xdr:colOff>
      <xdr:row>18</xdr:row>
      <xdr:rowOff>31153</xdr:rowOff>
    </xdr:to>
    <xdr:sp macro="" textlink="">
      <xdr:nvSpPr>
        <xdr:cNvPr id="73" name="円/楕円 72"/>
        <xdr:cNvSpPr/>
      </xdr:nvSpPr>
      <xdr:spPr bwMode="auto">
        <a:xfrm>
          <a:off x="4254500" y="306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15930</xdr:rowOff>
    </xdr:from>
    <xdr:ext cx="762000" cy="259045"/>
    <xdr:sp macro="" textlink="">
      <xdr:nvSpPr>
        <xdr:cNvPr id="74" name="テキスト ボックス 73"/>
        <xdr:cNvSpPr txBox="1"/>
      </xdr:nvSpPr>
      <xdr:spPr>
        <a:xfrm>
          <a:off x="3924300" y="314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151547</xdr:rowOff>
    </xdr:from>
    <xdr:to>
      <xdr:col>3</xdr:col>
      <xdr:colOff>257175</xdr:colOff>
      <xdr:row>18</xdr:row>
      <xdr:rowOff>81697</xdr:rowOff>
    </xdr:to>
    <xdr:sp macro="" textlink="">
      <xdr:nvSpPr>
        <xdr:cNvPr id="75" name="円/楕円 74"/>
        <xdr:cNvSpPr/>
      </xdr:nvSpPr>
      <xdr:spPr bwMode="auto">
        <a:xfrm>
          <a:off x="3556000" y="311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66474</xdr:rowOff>
    </xdr:from>
    <xdr:ext cx="762000" cy="259045"/>
    <xdr:sp macro="" textlink="">
      <xdr:nvSpPr>
        <xdr:cNvPr id="76" name="テキスト ボックス 75"/>
        <xdr:cNvSpPr txBox="1"/>
      </xdr:nvSpPr>
      <xdr:spPr>
        <a:xfrm>
          <a:off x="3225800" y="32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7574</xdr:rowOff>
    </xdr:from>
    <xdr:to>
      <xdr:col>2</xdr:col>
      <xdr:colOff>692150</xdr:colOff>
      <xdr:row>18</xdr:row>
      <xdr:rowOff>109174</xdr:rowOff>
    </xdr:to>
    <xdr:sp macro="" textlink="">
      <xdr:nvSpPr>
        <xdr:cNvPr id="77" name="円/楕円 76"/>
        <xdr:cNvSpPr/>
      </xdr:nvSpPr>
      <xdr:spPr bwMode="auto">
        <a:xfrm>
          <a:off x="2857500" y="314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93951</xdr:rowOff>
    </xdr:from>
    <xdr:ext cx="762000" cy="259045"/>
    <xdr:sp macro="" textlink="">
      <xdr:nvSpPr>
        <xdr:cNvPr id="78" name="テキスト ボックス 77"/>
        <xdr:cNvSpPr txBox="1"/>
      </xdr:nvSpPr>
      <xdr:spPr>
        <a:xfrm>
          <a:off x="2527300" y="322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98946</xdr:rowOff>
    </xdr:from>
    <xdr:to>
      <xdr:col>4</xdr:col>
      <xdr:colOff>1117600</xdr:colOff>
      <xdr:row>35</xdr:row>
      <xdr:rowOff>106617</xdr:rowOff>
    </xdr:to>
    <xdr:cxnSp macro="">
      <xdr:nvCxnSpPr>
        <xdr:cNvPr id="111" name="直線コネクタ 110"/>
        <xdr:cNvCxnSpPr/>
      </xdr:nvCxnSpPr>
      <xdr:spPr bwMode="auto">
        <a:xfrm flipV="1">
          <a:off x="5003800" y="6709296"/>
          <a:ext cx="6477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58827</xdr:rowOff>
    </xdr:from>
    <xdr:to>
      <xdr:col>4</xdr:col>
      <xdr:colOff>469900</xdr:colOff>
      <xdr:row>35</xdr:row>
      <xdr:rowOff>106617</xdr:rowOff>
    </xdr:to>
    <xdr:cxnSp macro="">
      <xdr:nvCxnSpPr>
        <xdr:cNvPr id="114" name="直線コネクタ 113"/>
        <xdr:cNvCxnSpPr/>
      </xdr:nvCxnSpPr>
      <xdr:spPr bwMode="auto">
        <a:xfrm>
          <a:off x="4305300" y="6669177"/>
          <a:ext cx="698500" cy="4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58827</xdr:rowOff>
    </xdr:from>
    <xdr:to>
      <xdr:col>3</xdr:col>
      <xdr:colOff>904875</xdr:colOff>
      <xdr:row>35</xdr:row>
      <xdr:rowOff>121044</xdr:rowOff>
    </xdr:to>
    <xdr:cxnSp macro="">
      <xdr:nvCxnSpPr>
        <xdr:cNvPr id="117" name="直線コネクタ 116"/>
        <xdr:cNvCxnSpPr/>
      </xdr:nvCxnSpPr>
      <xdr:spPr bwMode="auto">
        <a:xfrm flipV="1">
          <a:off x="3606800" y="6669177"/>
          <a:ext cx="6985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121044</xdr:rowOff>
    </xdr:from>
    <xdr:to>
      <xdr:col>3</xdr:col>
      <xdr:colOff>206375</xdr:colOff>
      <xdr:row>35</xdr:row>
      <xdr:rowOff>170129</xdr:rowOff>
    </xdr:to>
    <xdr:cxnSp macro="">
      <xdr:nvCxnSpPr>
        <xdr:cNvPr id="120" name="直線コネクタ 119"/>
        <xdr:cNvCxnSpPr/>
      </xdr:nvCxnSpPr>
      <xdr:spPr bwMode="auto">
        <a:xfrm flipV="1">
          <a:off x="2908300" y="6731394"/>
          <a:ext cx="698500" cy="49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79807</xdr:rowOff>
    </xdr:from>
    <xdr:to>
      <xdr:col>3</xdr:col>
      <xdr:colOff>257175</xdr:colOff>
      <xdr:row>35</xdr:row>
      <xdr:rowOff>181407</xdr:rowOff>
    </xdr:to>
    <xdr:sp macro="" textlink="">
      <xdr:nvSpPr>
        <xdr:cNvPr id="121" name="フローチャート : 判断 120"/>
        <xdr:cNvSpPr/>
      </xdr:nvSpPr>
      <xdr:spPr bwMode="auto">
        <a:xfrm>
          <a:off x="35560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166184</xdr:rowOff>
    </xdr:from>
    <xdr:ext cx="762000" cy="259045"/>
    <xdr:sp macro="" textlink="">
      <xdr:nvSpPr>
        <xdr:cNvPr id="122" name="テキスト ボックス 121"/>
        <xdr:cNvSpPr txBox="1"/>
      </xdr:nvSpPr>
      <xdr:spPr>
        <a:xfrm>
          <a:off x="32258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85522</xdr:rowOff>
    </xdr:from>
    <xdr:to>
      <xdr:col>2</xdr:col>
      <xdr:colOff>692150</xdr:colOff>
      <xdr:row>35</xdr:row>
      <xdr:rowOff>187122</xdr:rowOff>
    </xdr:to>
    <xdr:sp macro="" textlink="">
      <xdr:nvSpPr>
        <xdr:cNvPr id="123" name="フローチャート : 判断 122"/>
        <xdr:cNvSpPr/>
      </xdr:nvSpPr>
      <xdr:spPr bwMode="auto">
        <a:xfrm>
          <a:off x="2857500" y="6695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197299</xdr:rowOff>
    </xdr:from>
    <xdr:ext cx="762000" cy="259045"/>
    <xdr:sp macro="" textlink="">
      <xdr:nvSpPr>
        <xdr:cNvPr id="124" name="テキスト ボックス 123"/>
        <xdr:cNvSpPr txBox="1"/>
      </xdr:nvSpPr>
      <xdr:spPr>
        <a:xfrm>
          <a:off x="2527300" y="646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48146</xdr:rowOff>
    </xdr:from>
    <xdr:to>
      <xdr:col>5</xdr:col>
      <xdr:colOff>34925</xdr:colOff>
      <xdr:row>35</xdr:row>
      <xdr:rowOff>149746</xdr:rowOff>
    </xdr:to>
    <xdr:sp macro="" textlink="">
      <xdr:nvSpPr>
        <xdr:cNvPr id="130" name="円/楕円 129"/>
        <xdr:cNvSpPr/>
      </xdr:nvSpPr>
      <xdr:spPr bwMode="auto">
        <a:xfrm>
          <a:off x="5600700" y="665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236123</xdr:rowOff>
    </xdr:from>
    <xdr:ext cx="762000" cy="259045"/>
    <xdr:sp macro="" textlink="">
      <xdr:nvSpPr>
        <xdr:cNvPr id="131" name="人口1人当たり決算額の推移該当値テキスト445"/>
        <xdr:cNvSpPr txBox="1"/>
      </xdr:nvSpPr>
      <xdr:spPr>
        <a:xfrm>
          <a:off x="5740400" y="65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55817</xdr:rowOff>
    </xdr:from>
    <xdr:to>
      <xdr:col>4</xdr:col>
      <xdr:colOff>520700</xdr:colOff>
      <xdr:row>35</xdr:row>
      <xdr:rowOff>157417</xdr:rowOff>
    </xdr:to>
    <xdr:sp macro="" textlink="">
      <xdr:nvSpPr>
        <xdr:cNvPr id="132" name="円/楕円 131"/>
        <xdr:cNvSpPr/>
      </xdr:nvSpPr>
      <xdr:spPr bwMode="auto">
        <a:xfrm>
          <a:off x="4953000" y="666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167593</xdr:rowOff>
    </xdr:from>
    <xdr:ext cx="736600" cy="259045"/>
    <xdr:sp macro="" textlink="">
      <xdr:nvSpPr>
        <xdr:cNvPr id="133" name="テキスト ボックス 132"/>
        <xdr:cNvSpPr txBox="1"/>
      </xdr:nvSpPr>
      <xdr:spPr>
        <a:xfrm>
          <a:off x="4622800" y="6435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8027</xdr:rowOff>
    </xdr:from>
    <xdr:to>
      <xdr:col>3</xdr:col>
      <xdr:colOff>955675</xdr:colOff>
      <xdr:row>35</xdr:row>
      <xdr:rowOff>109627</xdr:rowOff>
    </xdr:to>
    <xdr:sp macro="" textlink="">
      <xdr:nvSpPr>
        <xdr:cNvPr id="134" name="円/楕円 133"/>
        <xdr:cNvSpPr/>
      </xdr:nvSpPr>
      <xdr:spPr bwMode="auto">
        <a:xfrm>
          <a:off x="4254500" y="661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119803</xdr:rowOff>
    </xdr:from>
    <xdr:ext cx="762000" cy="259045"/>
    <xdr:sp macro="" textlink="">
      <xdr:nvSpPr>
        <xdr:cNvPr id="135" name="テキスト ボックス 134"/>
        <xdr:cNvSpPr txBox="1"/>
      </xdr:nvSpPr>
      <xdr:spPr>
        <a:xfrm>
          <a:off x="3924300" y="63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70244</xdr:rowOff>
    </xdr:from>
    <xdr:to>
      <xdr:col>3</xdr:col>
      <xdr:colOff>257175</xdr:colOff>
      <xdr:row>35</xdr:row>
      <xdr:rowOff>171844</xdr:rowOff>
    </xdr:to>
    <xdr:sp macro="" textlink="">
      <xdr:nvSpPr>
        <xdr:cNvPr id="136" name="円/楕円 135"/>
        <xdr:cNvSpPr/>
      </xdr:nvSpPr>
      <xdr:spPr bwMode="auto">
        <a:xfrm>
          <a:off x="3556000" y="66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182021</xdr:rowOff>
    </xdr:from>
    <xdr:ext cx="762000" cy="259045"/>
    <xdr:sp macro="" textlink="">
      <xdr:nvSpPr>
        <xdr:cNvPr id="137" name="テキスト ボックス 136"/>
        <xdr:cNvSpPr txBox="1"/>
      </xdr:nvSpPr>
      <xdr:spPr>
        <a:xfrm>
          <a:off x="3225800" y="64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119329</xdr:rowOff>
    </xdr:from>
    <xdr:to>
      <xdr:col>2</xdr:col>
      <xdr:colOff>692150</xdr:colOff>
      <xdr:row>35</xdr:row>
      <xdr:rowOff>220929</xdr:rowOff>
    </xdr:to>
    <xdr:sp macro="" textlink="">
      <xdr:nvSpPr>
        <xdr:cNvPr id="138" name="円/楕円 137"/>
        <xdr:cNvSpPr/>
      </xdr:nvSpPr>
      <xdr:spPr bwMode="auto">
        <a:xfrm>
          <a:off x="2857500" y="672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205706</xdr:rowOff>
    </xdr:from>
    <xdr:ext cx="762000" cy="259045"/>
    <xdr:sp macro="" textlink="">
      <xdr:nvSpPr>
        <xdr:cNvPr id="139" name="テキスト ボックス 138"/>
        <xdr:cNvSpPr txBox="1"/>
      </xdr:nvSpPr>
      <xdr:spPr>
        <a:xfrm>
          <a:off x="2527300" y="681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財政調整基金は当該年度の一般財源不足額に充当したため平成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百万円の微減となっている。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実質単年度収支はマイナスとなっているが、後年度の大規模な投資的事業の財源として、公共施設建設基金に積み立てを行ったためである。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本町においては、全ての会計で黒字決算となっている。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「一般会計等」における実質赤字比率、公営企業会計を含んだ全会計における連結実質赤字比率においても黒字となっている。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引き続き、各会計が収支均衡となるよう努めていく。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対前年度比で</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今後、過年度に実施した大型事業に係る元金償還が始まるため、元利償還金の増加が見込まれているところであり、より計画的に地方債の発行を行い財政が硬直化しないよう努める。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対前年度比較で</a:t>
          </a:r>
          <a:r>
            <a:rPr kumimoji="1" lang="en-US" altLang="ja-JP" sz="1400">
              <a:latin typeface="ＭＳ ゴシック" pitchFamily="49" charset="-128"/>
              <a:ea typeface="ＭＳ ゴシック" pitchFamily="49" charset="-128"/>
            </a:rPr>
            <a:t>374</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主要因は、一般会計等に係る地方債残高が</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百万円増加したものの、公営企業会計債等繰入見込額の</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百万円減及び基準財政需要額算入見込額の</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百万円増となったことによる。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早期健全化基準を下回っているこのの、引き続き適切な公債管理、慎重な基金運用に努め比率の維持に努める。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6655087</v>
      </c>
      <c r="BO4" s="349"/>
      <c r="BP4" s="349"/>
      <c r="BQ4" s="349"/>
      <c r="BR4" s="349"/>
      <c r="BS4" s="349"/>
      <c r="BT4" s="349"/>
      <c r="BU4" s="350"/>
      <c r="BV4" s="348">
        <v>6582498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6506767</v>
      </c>
      <c r="BO5" s="386"/>
      <c r="BP5" s="386"/>
      <c r="BQ5" s="386"/>
      <c r="BR5" s="386"/>
      <c r="BS5" s="386"/>
      <c r="BT5" s="386"/>
      <c r="BU5" s="387"/>
      <c r="BV5" s="385">
        <v>6469297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88.7</v>
      </c>
      <c r="CU5" s="383"/>
      <c r="CV5" s="383"/>
      <c r="CW5" s="383"/>
      <c r="CX5" s="383"/>
      <c r="CY5" s="383"/>
      <c r="CZ5" s="383"/>
      <c r="DA5" s="384"/>
      <c r="DB5" s="382">
        <v>92.6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148320</v>
      </c>
      <c r="BO6" s="386"/>
      <c r="BP6" s="386"/>
      <c r="BQ6" s="386"/>
      <c r="BR6" s="386"/>
      <c r="BS6" s="386"/>
      <c r="BT6" s="386"/>
      <c r="BU6" s="387"/>
      <c r="BV6" s="385">
        <v>113201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59416</v>
      </c>
      <c r="BO7" s="386"/>
      <c r="BP7" s="386"/>
      <c r="BQ7" s="386"/>
      <c r="BR7" s="386"/>
      <c r="BS7" s="386"/>
      <c r="BT7" s="386"/>
      <c r="BU7" s="387"/>
      <c r="BV7" s="385">
        <v>13265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3911046</v>
      </c>
      <c r="CU7" s="386"/>
      <c r="CV7" s="386"/>
      <c r="CW7" s="386"/>
      <c r="CX7" s="386"/>
      <c r="CY7" s="386"/>
      <c r="CZ7" s="386"/>
      <c r="DA7" s="387"/>
      <c r="DB7" s="385">
        <v>3899206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88904</v>
      </c>
      <c r="BO8" s="386"/>
      <c r="BP8" s="386"/>
      <c r="BQ8" s="386"/>
      <c r="BR8" s="386"/>
      <c r="BS8" s="386"/>
      <c r="BT8" s="386"/>
      <c r="BU8" s="387"/>
      <c r="BV8" s="385">
        <v>99936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12362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-11032</v>
      </c>
      <c r="BO9" s="386"/>
      <c r="BP9" s="386"/>
      <c r="BQ9" s="386"/>
      <c r="BR9" s="386"/>
      <c r="BS9" s="386"/>
      <c r="BT9" s="386"/>
      <c r="BU9" s="387"/>
      <c r="BV9" s="385">
        <v>19015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17.2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13270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72473</v>
      </c>
      <c r="BO10" s="386"/>
      <c r="BP10" s="386"/>
      <c r="BQ10" s="386"/>
      <c r="BR10" s="386"/>
      <c r="BS10" s="386"/>
      <c r="BT10" s="386"/>
      <c r="BU10" s="387"/>
      <c r="BV10" s="385">
        <v>40235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1369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12417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138000</v>
      </c>
      <c r="BO12" s="386"/>
      <c r="BP12" s="386"/>
      <c r="BQ12" s="386"/>
      <c r="BR12" s="386"/>
      <c r="BS12" s="386"/>
      <c r="BT12" s="386"/>
      <c r="BU12" s="387"/>
      <c r="BV12" s="385">
        <v>72151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12333</v>
      </c>
      <c r="S13" s="467"/>
      <c r="T13" s="467"/>
      <c r="U13" s="467"/>
      <c r="V13" s="468"/>
      <c r="W13" s="401" t="s">
        <v>124</v>
      </c>
      <c r="X13" s="402"/>
      <c r="Y13" s="402"/>
      <c r="Z13" s="402"/>
      <c r="AA13" s="402"/>
      <c r="AB13" s="392"/>
      <c r="AC13" s="436">
        <v>709</v>
      </c>
      <c r="AD13" s="437"/>
      <c r="AE13" s="437"/>
      <c r="AF13" s="437"/>
      <c r="AG13" s="476"/>
      <c r="AH13" s="436">
        <v>903</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-76559</v>
      </c>
      <c r="BO13" s="386"/>
      <c r="BP13" s="386"/>
      <c r="BQ13" s="386"/>
      <c r="BR13" s="386"/>
      <c r="BS13" s="386"/>
      <c r="BT13" s="386"/>
      <c r="BU13" s="387"/>
      <c r="BV13" s="385">
        <v>-11532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14.5</v>
      </c>
      <c r="CU13" s="383"/>
      <c r="CV13" s="383"/>
      <c r="CW13" s="383"/>
      <c r="CX13" s="383"/>
      <c r="CY13" s="383"/>
      <c r="CZ13" s="383"/>
      <c r="DA13" s="384"/>
      <c r="DB13" s="382">
        <v>14.1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12540</v>
      </c>
      <c r="S14" s="467"/>
      <c r="T14" s="467"/>
      <c r="U14" s="467"/>
      <c r="V14" s="468"/>
      <c r="W14" s="375"/>
      <c r="X14" s="376"/>
      <c r="Y14" s="376"/>
      <c r="Z14" s="376"/>
      <c r="AA14" s="376"/>
      <c r="AB14" s="365"/>
      <c r="AC14" s="469">
        <v>12.7</v>
      </c>
      <c r="AD14" s="470"/>
      <c r="AE14" s="470"/>
      <c r="AF14" s="470"/>
      <c r="AG14" s="471"/>
      <c r="AH14" s="469">
        <v>13.9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54.9</v>
      </c>
      <c r="CU14" s="481"/>
      <c r="CV14" s="481"/>
      <c r="CW14" s="481"/>
      <c r="CX14" s="481"/>
      <c r="CY14" s="481"/>
      <c r="CZ14" s="481"/>
      <c r="DA14" s="482"/>
      <c r="DB14" s="480">
        <v>64.900000000000006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12459</v>
      </c>
      <c r="S15" s="467"/>
      <c r="T15" s="467"/>
      <c r="U15" s="467"/>
      <c r="V15" s="468"/>
      <c r="W15" s="401" t="s">
        <v>130</v>
      </c>
      <c r="X15" s="402"/>
      <c r="Y15" s="402"/>
      <c r="Z15" s="402"/>
      <c r="AA15" s="402"/>
      <c r="AB15" s="392"/>
      <c r="AC15" s="436">
        <v>1666</v>
      </c>
      <c r="AD15" s="437"/>
      <c r="AE15" s="437"/>
      <c r="AF15" s="437"/>
      <c r="AG15" s="476"/>
      <c r="AH15" s="436">
        <v>2019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921311</v>
      </c>
      <c r="BO15" s="349"/>
      <c r="BP15" s="349"/>
      <c r="BQ15" s="349"/>
      <c r="BR15" s="349"/>
      <c r="BS15" s="349"/>
      <c r="BT15" s="349"/>
      <c r="BU15" s="350"/>
      <c r="BV15" s="348">
        <v>922212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29.8</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3421656</v>
      </c>
      <c r="BO16" s="386"/>
      <c r="BP16" s="386"/>
      <c r="BQ16" s="386"/>
      <c r="BR16" s="386"/>
      <c r="BS16" s="386"/>
      <c r="BT16" s="386"/>
      <c r="BU16" s="387"/>
      <c r="BV16" s="385">
        <v>3409674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3209</v>
      </c>
      <c r="AD17" s="437"/>
      <c r="AE17" s="437"/>
      <c r="AF17" s="437"/>
      <c r="AG17" s="476"/>
      <c r="AH17" s="436">
        <v>3522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1174192</v>
      </c>
      <c r="BO17" s="386"/>
      <c r="BP17" s="386"/>
      <c r="BQ17" s="386"/>
      <c r="BR17" s="386"/>
      <c r="BS17" s="386"/>
      <c r="BT17" s="386"/>
      <c r="BU17" s="387"/>
      <c r="BV17" s="385">
        <v>1174570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122.38</v>
      </c>
      <c r="M18" s="498"/>
      <c r="N18" s="498"/>
      <c r="O18" s="498"/>
      <c r="P18" s="498"/>
      <c r="Q18" s="498"/>
      <c r="R18" s="499"/>
      <c r="S18" s="499"/>
      <c r="T18" s="499"/>
      <c r="U18" s="499"/>
      <c r="V18" s="500"/>
      <c r="W18" s="403"/>
      <c r="X18" s="404"/>
      <c r="Y18" s="404"/>
      <c r="Z18" s="404"/>
      <c r="AA18" s="404"/>
      <c r="AB18" s="395"/>
      <c r="AC18" s="501">
        <v>57.5</v>
      </c>
      <c r="AD18" s="502"/>
      <c r="AE18" s="502"/>
      <c r="AF18" s="502"/>
      <c r="AG18" s="503"/>
      <c r="AH18" s="501">
        <v>54.3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3471258</v>
      </c>
      <c r="BO18" s="386"/>
      <c r="BP18" s="386"/>
      <c r="BQ18" s="386"/>
      <c r="BR18" s="386"/>
      <c r="BS18" s="386"/>
      <c r="BT18" s="386"/>
      <c r="BU18" s="387"/>
      <c r="BV18" s="385">
        <v>3612636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4623971</v>
      </c>
      <c r="BO19" s="386"/>
      <c r="BP19" s="386"/>
      <c r="BQ19" s="386"/>
      <c r="BR19" s="386"/>
      <c r="BS19" s="386"/>
      <c r="BT19" s="386"/>
      <c r="BU19" s="387"/>
      <c r="BV19" s="385">
        <v>4582341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3982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7225990</v>
      </c>
      <c r="BO23" s="386"/>
      <c r="BP23" s="386"/>
      <c r="BQ23" s="386"/>
      <c r="BR23" s="386"/>
      <c r="BS23" s="386"/>
      <c r="BT23" s="386"/>
      <c r="BU23" s="387"/>
      <c r="BV23" s="385">
        <v>7067767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8550</v>
      </c>
      <c r="R24" s="437"/>
      <c r="S24" s="437"/>
      <c r="T24" s="437"/>
      <c r="U24" s="437"/>
      <c r="V24" s="476"/>
      <c r="W24" s="531"/>
      <c r="X24" s="519"/>
      <c r="Y24" s="520"/>
      <c r="Z24" s="435" t="s">
        <v>153</v>
      </c>
      <c r="AA24" s="415"/>
      <c r="AB24" s="415"/>
      <c r="AC24" s="415"/>
      <c r="AD24" s="415"/>
      <c r="AE24" s="415"/>
      <c r="AF24" s="415"/>
      <c r="AG24" s="416"/>
      <c r="AH24" s="436">
        <v>135</v>
      </c>
      <c r="AI24" s="437"/>
      <c r="AJ24" s="437"/>
      <c r="AK24" s="437"/>
      <c r="AL24" s="476"/>
      <c r="AM24" s="436">
        <v>388395</v>
      </c>
      <c r="AN24" s="437"/>
      <c r="AO24" s="437"/>
      <c r="AP24" s="437"/>
      <c r="AQ24" s="437"/>
      <c r="AR24" s="476"/>
      <c r="AS24" s="436">
        <v>2877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5716955</v>
      </c>
      <c r="BO24" s="386"/>
      <c r="BP24" s="386"/>
      <c r="BQ24" s="386"/>
      <c r="BR24" s="386"/>
      <c r="BS24" s="386"/>
      <c r="BT24" s="386"/>
      <c r="BU24" s="387"/>
      <c r="BV24" s="385">
        <v>5400497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6750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115781</v>
      </c>
      <c r="BO25" s="349"/>
      <c r="BP25" s="349"/>
      <c r="BQ25" s="349"/>
      <c r="BR25" s="349"/>
      <c r="BS25" s="349"/>
      <c r="BT25" s="349"/>
      <c r="BU25" s="350"/>
      <c r="BV25" s="348">
        <v>155457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6240</v>
      </c>
      <c r="R26" s="437"/>
      <c r="S26" s="437"/>
      <c r="T26" s="437"/>
      <c r="U26" s="437"/>
      <c r="V26" s="476"/>
      <c r="W26" s="531"/>
      <c r="X26" s="519"/>
      <c r="Y26" s="520"/>
      <c r="Z26" s="435" t="s">
        <v>159</v>
      </c>
      <c r="AA26" s="539"/>
      <c r="AB26" s="539"/>
      <c r="AC26" s="539"/>
      <c r="AD26" s="539"/>
      <c r="AE26" s="539"/>
      <c r="AF26" s="539"/>
      <c r="AG26" s="540"/>
      <c r="AH26" s="436">
        <v>8</v>
      </c>
      <c r="AI26" s="437"/>
      <c r="AJ26" s="437"/>
      <c r="AK26" s="437"/>
      <c r="AL26" s="476"/>
      <c r="AM26" s="436">
        <v>25992</v>
      </c>
      <c r="AN26" s="437"/>
      <c r="AO26" s="437"/>
      <c r="AP26" s="437"/>
      <c r="AQ26" s="437"/>
      <c r="AR26" s="476"/>
      <c r="AS26" s="436">
        <v>3249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3330</v>
      </c>
      <c r="R27" s="437"/>
      <c r="S27" s="437"/>
      <c r="T27" s="437"/>
      <c r="U27" s="437"/>
      <c r="V27" s="476"/>
      <c r="W27" s="531"/>
      <c r="X27" s="519"/>
      <c r="Y27" s="520"/>
      <c r="Z27" s="435" t="s">
        <v>162</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130798</v>
      </c>
      <c r="BO27" s="553"/>
      <c r="BP27" s="553"/>
      <c r="BQ27" s="553"/>
      <c r="BR27" s="553"/>
      <c r="BS27" s="553"/>
      <c r="BT27" s="553"/>
      <c r="BU27" s="554"/>
      <c r="BV27" s="552">
        <v>130671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2480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877875</v>
      </c>
      <c r="BO28" s="349"/>
      <c r="BP28" s="349"/>
      <c r="BQ28" s="349"/>
      <c r="BR28" s="349"/>
      <c r="BS28" s="349"/>
      <c r="BT28" s="349"/>
      <c r="BU28" s="350"/>
      <c r="BV28" s="348">
        <v>892402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2270</v>
      </c>
      <c r="R29" s="437"/>
      <c r="S29" s="437"/>
      <c r="T29" s="437"/>
      <c r="U29" s="437"/>
      <c r="V29" s="476"/>
      <c r="W29" s="531"/>
      <c r="X29" s="519"/>
      <c r="Y29" s="520"/>
      <c r="Z29" s="435" t="s">
        <v>169</v>
      </c>
      <c r="AA29" s="415"/>
      <c r="AB29" s="415"/>
      <c r="AC29" s="415"/>
      <c r="AD29" s="415"/>
      <c r="AE29" s="415"/>
      <c r="AF29" s="415"/>
      <c r="AG29" s="416"/>
      <c r="AH29" s="436">
        <v>135</v>
      </c>
      <c r="AI29" s="437"/>
      <c r="AJ29" s="437"/>
      <c r="AK29" s="437"/>
      <c r="AL29" s="476"/>
      <c r="AM29" s="436">
        <v>388395</v>
      </c>
      <c r="AN29" s="437"/>
      <c r="AO29" s="437"/>
      <c r="AP29" s="437"/>
      <c r="AQ29" s="437"/>
      <c r="AR29" s="476"/>
      <c r="AS29" s="436">
        <v>2877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105947</v>
      </c>
      <c r="BO29" s="386"/>
      <c r="BP29" s="386"/>
      <c r="BQ29" s="386"/>
      <c r="BR29" s="386"/>
      <c r="BS29" s="386"/>
      <c r="BT29" s="386"/>
      <c r="BU29" s="387"/>
      <c r="BV29" s="385">
        <v>105756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2317615</v>
      </c>
      <c r="BO30" s="553"/>
      <c r="BP30" s="553"/>
      <c r="BQ30" s="553"/>
      <c r="BR30" s="553"/>
      <c r="BS30" s="553"/>
      <c r="BT30" s="553"/>
      <c r="BU30" s="554"/>
      <c r="BV30" s="552">
        <v>2177218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鳥取県東部広域行政管理組合一般会計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岩美町振興公社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集落排水処理事業特別会計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鳥取県東部広域行政管理組合因幡ふるさと市町村圏振興事業特別会計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代替バス運送事業特別会計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鳥取県後期高齢者医療広域連合一般会計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訪問看護ステーション特別会計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鳥取県後期高齢者医療広域連合後期高齢者医療特別会計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鳥取県市町村職員退職手当組合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鳥取県町村消防災害補償組合一般会計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鳥取県町村消防災害補償組合特別会計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1001466</v>
      </c>
      <c r="S5" s="581"/>
      <c r="T5" s="581"/>
      <c r="U5" s="581"/>
      <c r="V5" s="581"/>
      <c r="W5" s="581"/>
      <c r="X5" s="581"/>
      <c r="Y5" s="582"/>
      <c r="Z5" s="583">
        <v>15</v>
      </c>
      <c r="AA5" s="583"/>
      <c r="AB5" s="583"/>
      <c r="AC5" s="583"/>
      <c r="AD5" s="584">
        <v>1001466</v>
      </c>
      <c r="AE5" s="584"/>
      <c r="AF5" s="584"/>
      <c r="AG5" s="584"/>
      <c r="AH5" s="584"/>
      <c r="AI5" s="584"/>
      <c r="AJ5" s="584"/>
      <c r="AK5" s="584"/>
      <c r="AL5" s="585">
        <v>27.2</v>
      </c>
      <c r="AM5" s="586"/>
      <c r="AN5" s="586"/>
      <c r="AO5" s="587"/>
      <c r="AP5" s="577" t="s">
        <v>207</v>
      </c>
      <c r="AQ5" s="578"/>
      <c r="AR5" s="578"/>
      <c r="AS5" s="578"/>
      <c r="AT5" s="578"/>
      <c r="AU5" s="578"/>
      <c r="AV5" s="578"/>
      <c r="AW5" s="578"/>
      <c r="AX5" s="578"/>
      <c r="AY5" s="578"/>
      <c r="AZ5" s="578"/>
      <c r="BA5" s="578"/>
      <c r="BB5" s="578"/>
      <c r="BC5" s="578"/>
      <c r="BD5" s="578"/>
      <c r="BE5" s="578"/>
      <c r="BF5" s="579"/>
      <c r="BG5" s="591">
        <v>999288</v>
      </c>
      <c r="BH5" s="592"/>
      <c r="BI5" s="592"/>
      <c r="BJ5" s="592"/>
      <c r="BK5" s="592"/>
      <c r="BL5" s="592"/>
      <c r="BM5" s="592"/>
      <c r="BN5" s="593"/>
      <c r="BO5" s="594">
        <v>99.8</v>
      </c>
      <c r="BP5" s="594"/>
      <c r="BQ5" s="594"/>
      <c r="BR5" s="594"/>
      <c r="BS5" s="595">
        <v>1879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45560</v>
      </c>
      <c r="S6" s="592"/>
      <c r="T6" s="592"/>
      <c r="U6" s="592"/>
      <c r="V6" s="592"/>
      <c r="W6" s="592"/>
      <c r="X6" s="592"/>
      <c r="Y6" s="593"/>
      <c r="Z6" s="594">
        <v>0.7</v>
      </c>
      <c r="AA6" s="594"/>
      <c r="AB6" s="594"/>
      <c r="AC6" s="594"/>
      <c r="AD6" s="595">
        <v>45560</v>
      </c>
      <c r="AE6" s="595"/>
      <c r="AF6" s="595"/>
      <c r="AG6" s="595"/>
      <c r="AH6" s="595"/>
      <c r="AI6" s="595"/>
      <c r="AJ6" s="595"/>
      <c r="AK6" s="595"/>
      <c r="AL6" s="596">
        <v>1.2</v>
      </c>
      <c r="AM6" s="597"/>
      <c r="AN6" s="597"/>
      <c r="AO6" s="598"/>
      <c r="AP6" s="588" t="s">
        <v>212</v>
      </c>
      <c r="AQ6" s="589"/>
      <c r="AR6" s="589"/>
      <c r="AS6" s="589"/>
      <c r="AT6" s="589"/>
      <c r="AU6" s="589"/>
      <c r="AV6" s="589"/>
      <c r="AW6" s="589"/>
      <c r="AX6" s="589"/>
      <c r="AY6" s="589"/>
      <c r="AZ6" s="589"/>
      <c r="BA6" s="589"/>
      <c r="BB6" s="589"/>
      <c r="BC6" s="589"/>
      <c r="BD6" s="589"/>
      <c r="BE6" s="589"/>
      <c r="BF6" s="590"/>
      <c r="BG6" s="591">
        <v>999288</v>
      </c>
      <c r="BH6" s="592"/>
      <c r="BI6" s="592"/>
      <c r="BJ6" s="592"/>
      <c r="BK6" s="592"/>
      <c r="BL6" s="592"/>
      <c r="BM6" s="592"/>
      <c r="BN6" s="593"/>
      <c r="BO6" s="594">
        <v>99.8</v>
      </c>
      <c r="BP6" s="594"/>
      <c r="BQ6" s="594"/>
      <c r="BR6" s="594"/>
      <c r="BS6" s="595">
        <v>1879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84520</v>
      </c>
      <c r="CS6" s="592"/>
      <c r="CT6" s="592"/>
      <c r="CU6" s="592"/>
      <c r="CV6" s="592"/>
      <c r="CW6" s="592"/>
      <c r="CX6" s="592"/>
      <c r="CY6" s="593"/>
      <c r="CZ6" s="594">
        <v>1.3</v>
      </c>
      <c r="DA6" s="594"/>
      <c r="DB6" s="594"/>
      <c r="DC6" s="594"/>
      <c r="DD6" s="600" t="s">
        <v>214</v>
      </c>
      <c r="DE6" s="592"/>
      <c r="DF6" s="592"/>
      <c r="DG6" s="592"/>
      <c r="DH6" s="592"/>
      <c r="DI6" s="592"/>
      <c r="DJ6" s="592"/>
      <c r="DK6" s="592"/>
      <c r="DL6" s="592"/>
      <c r="DM6" s="592"/>
      <c r="DN6" s="592"/>
      <c r="DO6" s="592"/>
      <c r="DP6" s="593"/>
      <c r="DQ6" s="600">
        <v>84520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3253</v>
      </c>
      <c r="S7" s="592"/>
      <c r="T7" s="592"/>
      <c r="U7" s="592"/>
      <c r="V7" s="592"/>
      <c r="W7" s="592"/>
      <c r="X7" s="592"/>
      <c r="Y7" s="593"/>
      <c r="Z7" s="594">
        <v>0</v>
      </c>
      <c r="AA7" s="594"/>
      <c r="AB7" s="594"/>
      <c r="AC7" s="594"/>
      <c r="AD7" s="595">
        <v>3253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402124</v>
      </c>
      <c r="BH7" s="592"/>
      <c r="BI7" s="592"/>
      <c r="BJ7" s="592"/>
      <c r="BK7" s="592"/>
      <c r="BL7" s="592"/>
      <c r="BM7" s="592"/>
      <c r="BN7" s="593"/>
      <c r="BO7" s="594">
        <v>40.200000000000003</v>
      </c>
      <c r="BP7" s="594"/>
      <c r="BQ7" s="594"/>
      <c r="BR7" s="594"/>
      <c r="BS7" s="595">
        <v>1879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1473568</v>
      </c>
      <c r="CS7" s="592"/>
      <c r="CT7" s="592"/>
      <c r="CU7" s="592"/>
      <c r="CV7" s="592"/>
      <c r="CW7" s="592"/>
      <c r="CX7" s="592"/>
      <c r="CY7" s="593"/>
      <c r="CZ7" s="594">
        <v>22.6</v>
      </c>
      <c r="DA7" s="594"/>
      <c r="DB7" s="594"/>
      <c r="DC7" s="594"/>
      <c r="DD7" s="600">
        <v>378219</v>
      </c>
      <c r="DE7" s="592"/>
      <c r="DF7" s="592"/>
      <c r="DG7" s="592"/>
      <c r="DH7" s="592"/>
      <c r="DI7" s="592"/>
      <c r="DJ7" s="592"/>
      <c r="DK7" s="592"/>
      <c r="DL7" s="592"/>
      <c r="DM7" s="592"/>
      <c r="DN7" s="592"/>
      <c r="DO7" s="592"/>
      <c r="DP7" s="593"/>
      <c r="DQ7" s="600">
        <v>1012549</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4323</v>
      </c>
      <c r="S8" s="592"/>
      <c r="T8" s="592"/>
      <c r="U8" s="592"/>
      <c r="V8" s="592"/>
      <c r="W8" s="592"/>
      <c r="X8" s="592"/>
      <c r="Y8" s="593"/>
      <c r="Z8" s="594">
        <v>0.1</v>
      </c>
      <c r="AA8" s="594"/>
      <c r="AB8" s="594"/>
      <c r="AC8" s="594"/>
      <c r="AD8" s="595">
        <v>4323</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17418</v>
      </c>
      <c r="BH8" s="592"/>
      <c r="BI8" s="592"/>
      <c r="BJ8" s="592"/>
      <c r="BK8" s="592"/>
      <c r="BL8" s="592"/>
      <c r="BM8" s="592"/>
      <c r="BN8" s="593"/>
      <c r="BO8" s="594">
        <v>1.7</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1699542</v>
      </c>
      <c r="CS8" s="592"/>
      <c r="CT8" s="592"/>
      <c r="CU8" s="592"/>
      <c r="CV8" s="592"/>
      <c r="CW8" s="592"/>
      <c r="CX8" s="592"/>
      <c r="CY8" s="593"/>
      <c r="CZ8" s="594">
        <v>26.1</v>
      </c>
      <c r="DA8" s="594"/>
      <c r="DB8" s="594"/>
      <c r="DC8" s="594"/>
      <c r="DD8" s="600">
        <v>3214</v>
      </c>
      <c r="DE8" s="592"/>
      <c r="DF8" s="592"/>
      <c r="DG8" s="592"/>
      <c r="DH8" s="592"/>
      <c r="DI8" s="592"/>
      <c r="DJ8" s="592"/>
      <c r="DK8" s="592"/>
      <c r="DL8" s="592"/>
      <c r="DM8" s="592"/>
      <c r="DN8" s="592"/>
      <c r="DO8" s="592"/>
      <c r="DP8" s="593"/>
      <c r="DQ8" s="600">
        <v>1004074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4537</v>
      </c>
      <c r="S9" s="592"/>
      <c r="T9" s="592"/>
      <c r="U9" s="592"/>
      <c r="V9" s="592"/>
      <c r="W9" s="592"/>
      <c r="X9" s="592"/>
      <c r="Y9" s="593"/>
      <c r="Z9" s="594">
        <v>0.1</v>
      </c>
      <c r="AA9" s="594"/>
      <c r="AB9" s="594"/>
      <c r="AC9" s="594"/>
      <c r="AD9" s="595">
        <v>4537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353221</v>
      </c>
      <c r="BH9" s="592"/>
      <c r="BI9" s="592"/>
      <c r="BJ9" s="592"/>
      <c r="BK9" s="592"/>
      <c r="BL9" s="592"/>
      <c r="BM9" s="592"/>
      <c r="BN9" s="593"/>
      <c r="BO9" s="594">
        <v>35.299999999999997</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694136</v>
      </c>
      <c r="CS9" s="592"/>
      <c r="CT9" s="592"/>
      <c r="CU9" s="592"/>
      <c r="CV9" s="592"/>
      <c r="CW9" s="592"/>
      <c r="CX9" s="592"/>
      <c r="CY9" s="593"/>
      <c r="CZ9" s="594">
        <v>10.7</v>
      </c>
      <c r="DA9" s="594"/>
      <c r="DB9" s="594"/>
      <c r="DC9" s="594"/>
      <c r="DD9" s="600">
        <v>3135</v>
      </c>
      <c r="DE9" s="592"/>
      <c r="DF9" s="592"/>
      <c r="DG9" s="592"/>
      <c r="DH9" s="592"/>
      <c r="DI9" s="592"/>
      <c r="DJ9" s="592"/>
      <c r="DK9" s="592"/>
      <c r="DL9" s="592"/>
      <c r="DM9" s="592"/>
      <c r="DN9" s="592"/>
      <c r="DO9" s="592"/>
      <c r="DP9" s="593"/>
      <c r="DQ9" s="600">
        <v>615749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96755</v>
      </c>
      <c r="S10" s="592"/>
      <c r="T10" s="592"/>
      <c r="U10" s="592"/>
      <c r="V10" s="592"/>
      <c r="W10" s="592"/>
      <c r="X10" s="592"/>
      <c r="Y10" s="593"/>
      <c r="Z10" s="594">
        <v>1.5</v>
      </c>
      <c r="AA10" s="594"/>
      <c r="AB10" s="594"/>
      <c r="AC10" s="594"/>
      <c r="AD10" s="595">
        <v>96755</v>
      </c>
      <c r="AE10" s="595"/>
      <c r="AF10" s="595"/>
      <c r="AG10" s="595"/>
      <c r="AH10" s="595"/>
      <c r="AI10" s="595"/>
      <c r="AJ10" s="595"/>
      <c r="AK10" s="595"/>
      <c r="AL10" s="596">
        <v>2.6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19975</v>
      </c>
      <c r="BH10" s="592"/>
      <c r="BI10" s="592"/>
      <c r="BJ10" s="592"/>
      <c r="BK10" s="592"/>
      <c r="BL10" s="592"/>
      <c r="BM10" s="592"/>
      <c r="BN10" s="593"/>
      <c r="BO10" s="594">
        <v>2</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220</v>
      </c>
      <c r="CS10" s="592"/>
      <c r="CT10" s="592"/>
      <c r="CU10" s="592"/>
      <c r="CV10" s="592"/>
      <c r="CW10" s="592"/>
      <c r="CX10" s="592"/>
      <c r="CY10" s="593"/>
      <c r="CZ10" s="594" t="s">
        <v>220</v>
      </c>
      <c r="DA10" s="594"/>
      <c r="DB10" s="594"/>
      <c r="DC10" s="594"/>
      <c r="DD10" s="600" t="s">
        <v>220</v>
      </c>
      <c r="DE10" s="592"/>
      <c r="DF10" s="592"/>
      <c r="DG10" s="592"/>
      <c r="DH10" s="592"/>
      <c r="DI10" s="592"/>
      <c r="DJ10" s="592"/>
      <c r="DK10" s="592"/>
      <c r="DL10" s="592"/>
      <c r="DM10" s="592"/>
      <c r="DN10" s="592"/>
      <c r="DO10" s="592"/>
      <c r="DP10" s="593"/>
      <c r="DQ10" s="600" t="s">
        <v>220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317</v>
      </c>
      <c r="S11" s="592"/>
      <c r="T11" s="592"/>
      <c r="U11" s="592"/>
      <c r="V11" s="592"/>
      <c r="W11" s="592"/>
      <c r="X11" s="592"/>
      <c r="Y11" s="593"/>
      <c r="Z11" s="594">
        <v>0</v>
      </c>
      <c r="AA11" s="594"/>
      <c r="AB11" s="594"/>
      <c r="AC11" s="594"/>
      <c r="AD11" s="595">
        <v>317</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11510</v>
      </c>
      <c r="BH11" s="592"/>
      <c r="BI11" s="592"/>
      <c r="BJ11" s="592"/>
      <c r="BK11" s="592"/>
      <c r="BL11" s="592"/>
      <c r="BM11" s="592"/>
      <c r="BN11" s="593"/>
      <c r="BO11" s="594">
        <v>1.1000000000000001</v>
      </c>
      <c r="BP11" s="594"/>
      <c r="BQ11" s="594"/>
      <c r="BR11" s="594"/>
      <c r="BS11" s="600">
        <v>1879</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294577</v>
      </c>
      <c r="CS11" s="592"/>
      <c r="CT11" s="592"/>
      <c r="CU11" s="592"/>
      <c r="CV11" s="592"/>
      <c r="CW11" s="592"/>
      <c r="CX11" s="592"/>
      <c r="CY11" s="593"/>
      <c r="CZ11" s="594">
        <v>4.5</v>
      </c>
      <c r="DA11" s="594"/>
      <c r="DB11" s="594"/>
      <c r="DC11" s="594"/>
      <c r="DD11" s="600">
        <v>23200</v>
      </c>
      <c r="DE11" s="592"/>
      <c r="DF11" s="592"/>
      <c r="DG11" s="592"/>
      <c r="DH11" s="592"/>
      <c r="DI11" s="592"/>
      <c r="DJ11" s="592"/>
      <c r="DK11" s="592"/>
      <c r="DL11" s="592"/>
      <c r="DM11" s="592"/>
      <c r="DN11" s="592"/>
      <c r="DO11" s="592"/>
      <c r="DP11" s="593"/>
      <c r="DQ11" s="600">
        <v>171597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490317</v>
      </c>
      <c r="BH12" s="592"/>
      <c r="BI12" s="592"/>
      <c r="BJ12" s="592"/>
      <c r="BK12" s="592"/>
      <c r="BL12" s="592"/>
      <c r="BM12" s="592"/>
      <c r="BN12" s="593"/>
      <c r="BO12" s="594">
        <v>49</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172413</v>
      </c>
      <c r="CS12" s="592"/>
      <c r="CT12" s="592"/>
      <c r="CU12" s="592"/>
      <c r="CV12" s="592"/>
      <c r="CW12" s="592"/>
      <c r="CX12" s="592"/>
      <c r="CY12" s="593"/>
      <c r="CZ12" s="594">
        <v>2.6</v>
      </c>
      <c r="DA12" s="594"/>
      <c r="DB12" s="594"/>
      <c r="DC12" s="594"/>
      <c r="DD12" s="600">
        <v>9644</v>
      </c>
      <c r="DE12" s="592"/>
      <c r="DF12" s="592"/>
      <c r="DG12" s="592"/>
      <c r="DH12" s="592"/>
      <c r="DI12" s="592"/>
      <c r="DJ12" s="592"/>
      <c r="DK12" s="592"/>
      <c r="DL12" s="592"/>
      <c r="DM12" s="592"/>
      <c r="DN12" s="592"/>
      <c r="DO12" s="592"/>
      <c r="DP12" s="593"/>
      <c r="DQ12" s="600">
        <v>78313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11207</v>
      </c>
      <c r="S13" s="592"/>
      <c r="T13" s="592"/>
      <c r="U13" s="592"/>
      <c r="V13" s="592"/>
      <c r="W13" s="592"/>
      <c r="X13" s="592"/>
      <c r="Y13" s="593"/>
      <c r="Z13" s="594">
        <v>0.2</v>
      </c>
      <c r="AA13" s="594"/>
      <c r="AB13" s="594"/>
      <c r="AC13" s="594"/>
      <c r="AD13" s="595">
        <v>11207</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489196</v>
      </c>
      <c r="BH13" s="592"/>
      <c r="BI13" s="592"/>
      <c r="BJ13" s="592"/>
      <c r="BK13" s="592"/>
      <c r="BL13" s="592"/>
      <c r="BM13" s="592"/>
      <c r="BN13" s="593"/>
      <c r="BO13" s="594">
        <v>48.8</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502731</v>
      </c>
      <c r="CS13" s="592"/>
      <c r="CT13" s="592"/>
      <c r="CU13" s="592"/>
      <c r="CV13" s="592"/>
      <c r="CW13" s="592"/>
      <c r="CX13" s="592"/>
      <c r="CY13" s="593"/>
      <c r="CZ13" s="594">
        <v>7.7</v>
      </c>
      <c r="DA13" s="594"/>
      <c r="DB13" s="594"/>
      <c r="DC13" s="594"/>
      <c r="DD13" s="600">
        <v>109158</v>
      </c>
      <c r="DE13" s="592"/>
      <c r="DF13" s="592"/>
      <c r="DG13" s="592"/>
      <c r="DH13" s="592"/>
      <c r="DI13" s="592"/>
      <c r="DJ13" s="592"/>
      <c r="DK13" s="592"/>
      <c r="DL13" s="592"/>
      <c r="DM13" s="592"/>
      <c r="DN13" s="592"/>
      <c r="DO13" s="592"/>
      <c r="DP13" s="593"/>
      <c r="DQ13" s="600">
        <v>246155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32858</v>
      </c>
      <c r="BH14" s="592"/>
      <c r="BI14" s="592"/>
      <c r="BJ14" s="592"/>
      <c r="BK14" s="592"/>
      <c r="BL14" s="592"/>
      <c r="BM14" s="592"/>
      <c r="BN14" s="593"/>
      <c r="BO14" s="594">
        <v>3.3</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252908</v>
      </c>
      <c r="CS14" s="592"/>
      <c r="CT14" s="592"/>
      <c r="CU14" s="592"/>
      <c r="CV14" s="592"/>
      <c r="CW14" s="592"/>
      <c r="CX14" s="592"/>
      <c r="CY14" s="593"/>
      <c r="CZ14" s="594">
        <v>3.9</v>
      </c>
      <c r="DA14" s="594"/>
      <c r="DB14" s="594"/>
      <c r="DC14" s="594"/>
      <c r="DD14" s="600">
        <v>7038</v>
      </c>
      <c r="DE14" s="592"/>
      <c r="DF14" s="592"/>
      <c r="DG14" s="592"/>
      <c r="DH14" s="592"/>
      <c r="DI14" s="592"/>
      <c r="DJ14" s="592"/>
      <c r="DK14" s="592"/>
      <c r="DL14" s="592"/>
      <c r="DM14" s="592"/>
      <c r="DN14" s="592"/>
      <c r="DO14" s="592"/>
      <c r="DP14" s="593"/>
      <c r="DQ14" s="600">
        <v>196781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4080</v>
      </c>
      <c r="S15" s="592"/>
      <c r="T15" s="592"/>
      <c r="U15" s="592"/>
      <c r="V15" s="592"/>
      <c r="W15" s="592"/>
      <c r="X15" s="592"/>
      <c r="Y15" s="593"/>
      <c r="Z15" s="594">
        <v>0.1</v>
      </c>
      <c r="AA15" s="594"/>
      <c r="AB15" s="594"/>
      <c r="AC15" s="594"/>
      <c r="AD15" s="595">
        <v>4080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73989</v>
      </c>
      <c r="BH15" s="592"/>
      <c r="BI15" s="592"/>
      <c r="BJ15" s="592"/>
      <c r="BK15" s="592"/>
      <c r="BL15" s="592"/>
      <c r="BM15" s="592"/>
      <c r="BN15" s="593"/>
      <c r="BO15" s="594">
        <v>7.4</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585715</v>
      </c>
      <c r="CS15" s="592"/>
      <c r="CT15" s="592"/>
      <c r="CU15" s="592"/>
      <c r="CV15" s="592"/>
      <c r="CW15" s="592"/>
      <c r="CX15" s="592"/>
      <c r="CY15" s="593"/>
      <c r="CZ15" s="594">
        <v>9</v>
      </c>
      <c r="DA15" s="594"/>
      <c r="DB15" s="594"/>
      <c r="DC15" s="594"/>
      <c r="DD15" s="600">
        <v>192818</v>
      </c>
      <c r="DE15" s="592"/>
      <c r="DF15" s="592"/>
      <c r="DG15" s="592"/>
      <c r="DH15" s="592"/>
      <c r="DI15" s="592"/>
      <c r="DJ15" s="592"/>
      <c r="DK15" s="592"/>
      <c r="DL15" s="592"/>
      <c r="DM15" s="592"/>
      <c r="DN15" s="592"/>
      <c r="DO15" s="592"/>
      <c r="DP15" s="593"/>
      <c r="DQ15" s="600">
        <v>366137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2916596</v>
      </c>
      <c r="S16" s="592"/>
      <c r="T16" s="592"/>
      <c r="U16" s="592"/>
      <c r="V16" s="592"/>
      <c r="W16" s="592"/>
      <c r="X16" s="592"/>
      <c r="Y16" s="593"/>
      <c r="Z16" s="594">
        <v>43.8</v>
      </c>
      <c r="AA16" s="594"/>
      <c r="AB16" s="594"/>
      <c r="AC16" s="594"/>
      <c r="AD16" s="595">
        <v>2500345</v>
      </c>
      <c r="AE16" s="595"/>
      <c r="AF16" s="595"/>
      <c r="AG16" s="595"/>
      <c r="AH16" s="595"/>
      <c r="AI16" s="595"/>
      <c r="AJ16" s="595"/>
      <c r="AK16" s="595"/>
      <c r="AL16" s="596">
        <v>68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13545</v>
      </c>
      <c r="CS16" s="592"/>
      <c r="CT16" s="592"/>
      <c r="CU16" s="592"/>
      <c r="CV16" s="592"/>
      <c r="CW16" s="592"/>
      <c r="CX16" s="592"/>
      <c r="CY16" s="593"/>
      <c r="CZ16" s="594">
        <v>0.2</v>
      </c>
      <c r="DA16" s="594"/>
      <c r="DB16" s="594"/>
      <c r="DC16" s="594"/>
      <c r="DD16" s="600" t="s">
        <v>220</v>
      </c>
      <c r="DE16" s="592"/>
      <c r="DF16" s="592"/>
      <c r="DG16" s="592"/>
      <c r="DH16" s="592"/>
      <c r="DI16" s="592"/>
      <c r="DJ16" s="592"/>
      <c r="DK16" s="592"/>
      <c r="DL16" s="592"/>
      <c r="DM16" s="592"/>
      <c r="DN16" s="592"/>
      <c r="DO16" s="592"/>
      <c r="DP16" s="593"/>
      <c r="DQ16" s="600">
        <v>3861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2500345</v>
      </c>
      <c r="S17" s="592"/>
      <c r="T17" s="592"/>
      <c r="U17" s="592"/>
      <c r="V17" s="592"/>
      <c r="W17" s="592"/>
      <c r="X17" s="592"/>
      <c r="Y17" s="593"/>
      <c r="Z17" s="594">
        <v>37.6</v>
      </c>
      <c r="AA17" s="594"/>
      <c r="AB17" s="594"/>
      <c r="AC17" s="594"/>
      <c r="AD17" s="595">
        <v>2500345</v>
      </c>
      <c r="AE17" s="595"/>
      <c r="AF17" s="595"/>
      <c r="AG17" s="595"/>
      <c r="AH17" s="595"/>
      <c r="AI17" s="595"/>
      <c r="AJ17" s="595"/>
      <c r="AK17" s="595"/>
      <c r="AL17" s="596">
        <v>68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733112</v>
      </c>
      <c r="CS17" s="592"/>
      <c r="CT17" s="592"/>
      <c r="CU17" s="592"/>
      <c r="CV17" s="592"/>
      <c r="CW17" s="592"/>
      <c r="CX17" s="592"/>
      <c r="CY17" s="593"/>
      <c r="CZ17" s="594">
        <v>11.3</v>
      </c>
      <c r="DA17" s="594"/>
      <c r="DB17" s="594"/>
      <c r="DC17" s="594"/>
      <c r="DD17" s="600" t="s">
        <v>220</v>
      </c>
      <c r="DE17" s="592"/>
      <c r="DF17" s="592"/>
      <c r="DG17" s="592"/>
      <c r="DH17" s="592"/>
      <c r="DI17" s="592"/>
      <c r="DJ17" s="592"/>
      <c r="DK17" s="592"/>
      <c r="DL17" s="592"/>
      <c r="DM17" s="592"/>
      <c r="DN17" s="592"/>
      <c r="DO17" s="592"/>
      <c r="DP17" s="593"/>
      <c r="DQ17" s="600">
        <v>695915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416245</v>
      </c>
      <c r="S18" s="592"/>
      <c r="T18" s="592"/>
      <c r="U18" s="592"/>
      <c r="V18" s="592"/>
      <c r="W18" s="592"/>
      <c r="X18" s="592"/>
      <c r="Y18" s="593"/>
      <c r="Z18" s="594">
        <v>6.3</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2178</v>
      </c>
      <c r="BH19" s="592"/>
      <c r="BI19" s="592"/>
      <c r="BJ19" s="592"/>
      <c r="BK19" s="592"/>
      <c r="BL19" s="592"/>
      <c r="BM19" s="592"/>
      <c r="BN19" s="593"/>
      <c r="BO19" s="594">
        <v>0.2</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4088094</v>
      </c>
      <c r="S20" s="592"/>
      <c r="T20" s="592"/>
      <c r="U20" s="592"/>
      <c r="V20" s="592"/>
      <c r="W20" s="592"/>
      <c r="X20" s="592"/>
      <c r="Y20" s="593"/>
      <c r="Z20" s="594">
        <v>61.4</v>
      </c>
      <c r="AA20" s="594"/>
      <c r="AB20" s="594"/>
      <c r="AC20" s="594"/>
      <c r="AD20" s="595">
        <v>3671843</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2178</v>
      </c>
      <c r="BH20" s="592"/>
      <c r="BI20" s="592"/>
      <c r="BJ20" s="592"/>
      <c r="BK20" s="592"/>
      <c r="BL20" s="592"/>
      <c r="BM20" s="592"/>
      <c r="BN20" s="593"/>
      <c r="BO20" s="594">
        <v>0.2</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6506767</v>
      </c>
      <c r="CS20" s="592"/>
      <c r="CT20" s="592"/>
      <c r="CU20" s="592"/>
      <c r="CV20" s="592"/>
      <c r="CW20" s="592"/>
      <c r="CX20" s="592"/>
      <c r="CY20" s="593"/>
      <c r="CZ20" s="594">
        <v>100</v>
      </c>
      <c r="DA20" s="594"/>
      <c r="DB20" s="594"/>
      <c r="DC20" s="594"/>
      <c r="DD20" s="600">
        <v>726426</v>
      </c>
      <c r="DE20" s="592"/>
      <c r="DF20" s="592"/>
      <c r="DG20" s="592"/>
      <c r="DH20" s="592"/>
      <c r="DI20" s="592"/>
      <c r="DJ20" s="592"/>
      <c r="DK20" s="592"/>
      <c r="DL20" s="592"/>
      <c r="DM20" s="592"/>
      <c r="DN20" s="592"/>
      <c r="DO20" s="592"/>
      <c r="DP20" s="593"/>
      <c r="DQ20" s="600">
        <v>4475651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1213</v>
      </c>
      <c r="S21" s="592"/>
      <c r="T21" s="592"/>
      <c r="U21" s="592"/>
      <c r="V21" s="592"/>
      <c r="W21" s="592"/>
      <c r="X21" s="592"/>
      <c r="Y21" s="593"/>
      <c r="Z21" s="594">
        <v>0</v>
      </c>
      <c r="AA21" s="594"/>
      <c r="AB21" s="594"/>
      <c r="AC21" s="594"/>
      <c r="AD21" s="595">
        <v>1213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2178</v>
      </c>
      <c r="BH21" s="592"/>
      <c r="BI21" s="592"/>
      <c r="BJ21" s="592"/>
      <c r="BK21" s="592"/>
      <c r="BL21" s="592"/>
      <c r="BM21" s="592"/>
      <c r="BN21" s="593"/>
      <c r="BO21" s="594">
        <v>0.2</v>
      </c>
      <c r="BP21" s="594"/>
      <c r="BQ21" s="594"/>
      <c r="BR21" s="594"/>
      <c r="BS21" s="600" t="s">
        <v>220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7003</v>
      </c>
      <c r="S22" s="592"/>
      <c r="T22" s="592"/>
      <c r="U22" s="592"/>
      <c r="V22" s="592"/>
      <c r="W22" s="592"/>
      <c r="X22" s="592"/>
      <c r="Y22" s="593"/>
      <c r="Z22" s="594">
        <v>0.1</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116351</v>
      </c>
      <c r="S23" s="592"/>
      <c r="T23" s="592"/>
      <c r="U23" s="592"/>
      <c r="V23" s="592"/>
      <c r="W23" s="592"/>
      <c r="X23" s="592"/>
      <c r="Y23" s="593"/>
      <c r="Z23" s="594">
        <v>1.7</v>
      </c>
      <c r="AA23" s="594"/>
      <c r="AB23" s="594"/>
      <c r="AC23" s="594"/>
      <c r="AD23" s="595" t="s">
        <v>220</v>
      </c>
      <c r="AE23" s="595"/>
      <c r="AF23" s="595"/>
      <c r="AG23" s="595"/>
      <c r="AH23" s="595"/>
      <c r="AI23" s="595"/>
      <c r="AJ23" s="595"/>
      <c r="AK23" s="595"/>
      <c r="AL23" s="596" t="s">
        <v>220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220</v>
      </c>
      <c r="BH23" s="592"/>
      <c r="BI23" s="592"/>
      <c r="BJ23" s="592"/>
      <c r="BK23" s="592"/>
      <c r="BL23" s="592"/>
      <c r="BM23" s="592"/>
      <c r="BN23" s="593"/>
      <c r="BO23" s="594" t="s">
        <v>220</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21101</v>
      </c>
      <c r="S24" s="592"/>
      <c r="T24" s="592"/>
      <c r="U24" s="592"/>
      <c r="V24" s="592"/>
      <c r="W24" s="592"/>
      <c r="X24" s="592"/>
      <c r="Y24" s="593"/>
      <c r="Z24" s="594">
        <v>0.3</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2581476</v>
      </c>
      <c r="CS24" s="581"/>
      <c r="CT24" s="581"/>
      <c r="CU24" s="581"/>
      <c r="CV24" s="581"/>
      <c r="CW24" s="581"/>
      <c r="CX24" s="581"/>
      <c r="CY24" s="582"/>
      <c r="CZ24" s="620">
        <v>39.700000000000003</v>
      </c>
      <c r="DA24" s="621"/>
      <c r="DB24" s="621"/>
      <c r="DC24" s="622"/>
      <c r="DD24" s="619">
        <v>1927612</v>
      </c>
      <c r="DE24" s="581"/>
      <c r="DF24" s="581"/>
      <c r="DG24" s="581"/>
      <c r="DH24" s="581"/>
      <c r="DI24" s="581"/>
      <c r="DJ24" s="581"/>
      <c r="DK24" s="582"/>
      <c r="DL24" s="619">
        <v>1877993</v>
      </c>
      <c r="DM24" s="581"/>
      <c r="DN24" s="581"/>
      <c r="DO24" s="581"/>
      <c r="DP24" s="581"/>
      <c r="DQ24" s="581"/>
      <c r="DR24" s="581"/>
      <c r="DS24" s="581"/>
      <c r="DT24" s="581"/>
      <c r="DU24" s="581"/>
      <c r="DV24" s="582"/>
      <c r="DW24" s="585">
        <v>48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481200</v>
      </c>
      <c r="S25" s="592"/>
      <c r="T25" s="592"/>
      <c r="U25" s="592"/>
      <c r="V25" s="592"/>
      <c r="W25" s="592"/>
      <c r="X25" s="592"/>
      <c r="Y25" s="593"/>
      <c r="Z25" s="594">
        <v>7.2</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1121420</v>
      </c>
      <c r="CS25" s="611"/>
      <c r="CT25" s="611"/>
      <c r="CU25" s="611"/>
      <c r="CV25" s="611"/>
      <c r="CW25" s="611"/>
      <c r="CX25" s="611"/>
      <c r="CY25" s="612"/>
      <c r="CZ25" s="625">
        <v>17.2</v>
      </c>
      <c r="DA25" s="626"/>
      <c r="DB25" s="626"/>
      <c r="DC25" s="627"/>
      <c r="DD25" s="600">
        <v>1010932</v>
      </c>
      <c r="DE25" s="611"/>
      <c r="DF25" s="611"/>
      <c r="DG25" s="611"/>
      <c r="DH25" s="611"/>
      <c r="DI25" s="611"/>
      <c r="DJ25" s="611"/>
      <c r="DK25" s="612"/>
      <c r="DL25" s="600">
        <v>961582</v>
      </c>
      <c r="DM25" s="611"/>
      <c r="DN25" s="611"/>
      <c r="DO25" s="611"/>
      <c r="DP25" s="611"/>
      <c r="DQ25" s="611"/>
      <c r="DR25" s="611"/>
      <c r="DS25" s="611"/>
      <c r="DT25" s="611"/>
      <c r="DU25" s="611"/>
      <c r="DV25" s="612"/>
      <c r="DW25" s="596">
        <v>24.6</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220</v>
      </c>
      <c r="S26" s="592"/>
      <c r="T26" s="592"/>
      <c r="U26" s="592"/>
      <c r="V26" s="592"/>
      <c r="W26" s="592"/>
      <c r="X26" s="592"/>
      <c r="Y26" s="593"/>
      <c r="Z26" s="594" t="s">
        <v>220</v>
      </c>
      <c r="AA26" s="594"/>
      <c r="AB26" s="594"/>
      <c r="AC26" s="594"/>
      <c r="AD26" s="595" t="s">
        <v>220</v>
      </c>
      <c r="AE26" s="595"/>
      <c r="AF26" s="595"/>
      <c r="AG26" s="595"/>
      <c r="AH26" s="595"/>
      <c r="AI26" s="595"/>
      <c r="AJ26" s="595"/>
      <c r="AK26" s="595"/>
      <c r="AL26" s="596" t="s">
        <v>220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640377</v>
      </c>
      <c r="CS26" s="592"/>
      <c r="CT26" s="592"/>
      <c r="CU26" s="592"/>
      <c r="CV26" s="592"/>
      <c r="CW26" s="592"/>
      <c r="CX26" s="592"/>
      <c r="CY26" s="593"/>
      <c r="CZ26" s="625">
        <v>9.8000000000000007</v>
      </c>
      <c r="DA26" s="626"/>
      <c r="DB26" s="626"/>
      <c r="DC26" s="627"/>
      <c r="DD26" s="600">
        <v>557626</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604373</v>
      </c>
      <c r="S27" s="592"/>
      <c r="T27" s="592"/>
      <c r="U27" s="592"/>
      <c r="V27" s="592"/>
      <c r="W27" s="592"/>
      <c r="X27" s="592"/>
      <c r="Y27" s="593"/>
      <c r="Z27" s="594">
        <v>9.1</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1001466</v>
      </c>
      <c r="BH27" s="592"/>
      <c r="BI27" s="592"/>
      <c r="BJ27" s="592"/>
      <c r="BK27" s="592"/>
      <c r="BL27" s="592"/>
      <c r="BM27" s="592"/>
      <c r="BN27" s="593"/>
      <c r="BO27" s="594">
        <v>100</v>
      </c>
      <c r="BP27" s="594"/>
      <c r="BQ27" s="594"/>
      <c r="BR27" s="594"/>
      <c r="BS27" s="600">
        <v>1879</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726944</v>
      </c>
      <c r="CS27" s="611"/>
      <c r="CT27" s="611"/>
      <c r="CU27" s="611"/>
      <c r="CV27" s="611"/>
      <c r="CW27" s="611"/>
      <c r="CX27" s="611"/>
      <c r="CY27" s="612"/>
      <c r="CZ27" s="625">
        <v>11.2</v>
      </c>
      <c r="DA27" s="626"/>
      <c r="DB27" s="626"/>
      <c r="DC27" s="627"/>
      <c r="DD27" s="600">
        <v>220765</v>
      </c>
      <c r="DE27" s="611"/>
      <c r="DF27" s="611"/>
      <c r="DG27" s="611"/>
      <c r="DH27" s="611"/>
      <c r="DI27" s="611"/>
      <c r="DJ27" s="611"/>
      <c r="DK27" s="612"/>
      <c r="DL27" s="600">
        <v>220496</v>
      </c>
      <c r="DM27" s="611"/>
      <c r="DN27" s="611"/>
      <c r="DO27" s="611"/>
      <c r="DP27" s="611"/>
      <c r="DQ27" s="611"/>
      <c r="DR27" s="611"/>
      <c r="DS27" s="611"/>
      <c r="DT27" s="611"/>
      <c r="DU27" s="611"/>
      <c r="DV27" s="612"/>
      <c r="DW27" s="596">
        <v>5.6</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41903</v>
      </c>
      <c r="S28" s="592"/>
      <c r="T28" s="592"/>
      <c r="U28" s="592"/>
      <c r="V28" s="592"/>
      <c r="W28" s="592"/>
      <c r="X28" s="592"/>
      <c r="Y28" s="593"/>
      <c r="Z28" s="594">
        <v>0.6</v>
      </c>
      <c r="AA28" s="594"/>
      <c r="AB28" s="594"/>
      <c r="AC28" s="594"/>
      <c r="AD28" s="595">
        <v>4054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733112</v>
      </c>
      <c r="CS28" s="592"/>
      <c r="CT28" s="592"/>
      <c r="CU28" s="592"/>
      <c r="CV28" s="592"/>
      <c r="CW28" s="592"/>
      <c r="CX28" s="592"/>
      <c r="CY28" s="593"/>
      <c r="CZ28" s="625">
        <v>11.3</v>
      </c>
      <c r="DA28" s="626"/>
      <c r="DB28" s="626"/>
      <c r="DC28" s="627"/>
      <c r="DD28" s="600">
        <v>695915</v>
      </c>
      <c r="DE28" s="592"/>
      <c r="DF28" s="592"/>
      <c r="DG28" s="592"/>
      <c r="DH28" s="592"/>
      <c r="DI28" s="592"/>
      <c r="DJ28" s="592"/>
      <c r="DK28" s="593"/>
      <c r="DL28" s="600">
        <v>695915</v>
      </c>
      <c r="DM28" s="592"/>
      <c r="DN28" s="592"/>
      <c r="DO28" s="592"/>
      <c r="DP28" s="592"/>
      <c r="DQ28" s="592"/>
      <c r="DR28" s="592"/>
      <c r="DS28" s="592"/>
      <c r="DT28" s="592"/>
      <c r="DU28" s="592"/>
      <c r="DV28" s="593"/>
      <c r="DW28" s="596">
        <v>17.8</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28460</v>
      </c>
      <c r="S29" s="592"/>
      <c r="T29" s="592"/>
      <c r="U29" s="592"/>
      <c r="V29" s="592"/>
      <c r="W29" s="592"/>
      <c r="X29" s="592"/>
      <c r="Y29" s="593"/>
      <c r="Z29" s="594">
        <v>0.4</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733112</v>
      </c>
      <c r="CS29" s="611"/>
      <c r="CT29" s="611"/>
      <c r="CU29" s="611"/>
      <c r="CV29" s="611"/>
      <c r="CW29" s="611"/>
      <c r="CX29" s="611"/>
      <c r="CY29" s="612"/>
      <c r="CZ29" s="625">
        <v>11.3</v>
      </c>
      <c r="DA29" s="626"/>
      <c r="DB29" s="626"/>
      <c r="DC29" s="627"/>
      <c r="DD29" s="600">
        <v>695915</v>
      </c>
      <c r="DE29" s="611"/>
      <c r="DF29" s="611"/>
      <c r="DG29" s="611"/>
      <c r="DH29" s="611"/>
      <c r="DI29" s="611"/>
      <c r="DJ29" s="611"/>
      <c r="DK29" s="612"/>
      <c r="DL29" s="600">
        <v>695915</v>
      </c>
      <c r="DM29" s="611"/>
      <c r="DN29" s="611"/>
      <c r="DO29" s="611"/>
      <c r="DP29" s="611"/>
      <c r="DQ29" s="611"/>
      <c r="DR29" s="611"/>
      <c r="DS29" s="611"/>
      <c r="DT29" s="611"/>
      <c r="DU29" s="611"/>
      <c r="DV29" s="612"/>
      <c r="DW29" s="596">
        <v>17.8</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318532</v>
      </c>
      <c r="S30" s="592"/>
      <c r="T30" s="592"/>
      <c r="U30" s="592"/>
      <c r="V30" s="592"/>
      <c r="W30" s="592"/>
      <c r="X30" s="592"/>
      <c r="Y30" s="593"/>
      <c r="Z30" s="594">
        <v>4.8</v>
      </c>
      <c r="AA30" s="594"/>
      <c r="AB30" s="594"/>
      <c r="AC30" s="594"/>
      <c r="AD30" s="595" t="s">
        <v>220</v>
      </c>
      <c r="AE30" s="595"/>
      <c r="AF30" s="595"/>
      <c r="AG30" s="595"/>
      <c r="AH30" s="595"/>
      <c r="AI30" s="595"/>
      <c r="AJ30" s="595"/>
      <c r="AK30" s="595"/>
      <c r="AL30" s="596" t="s">
        <v>220</v>
      </c>
      <c r="AM30" s="597"/>
      <c r="AN30" s="597"/>
      <c r="AO30" s="598"/>
      <c r="AP30" s="637" t="s">
        <v>290</v>
      </c>
      <c r="AQ30" s="638"/>
      <c r="AR30" s="638"/>
      <c r="AS30" s="638"/>
      <c r="AT30" s="643" t="s">
        <v>291</v>
      </c>
      <c r="AU30" s="182"/>
      <c r="AV30" s="182"/>
      <c r="AW30" s="182"/>
      <c r="AX30" s="577" t="s">
        <v>169</v>
      </c>
      <c r="AY30" s="578"/>
      <c r="AZ30" s="578"/>
      <c r="BA30" s="578"/>
      <c r="BB30" s="578"/>
      <c r="BC30" s="578"/>
      <c r="BD30" s="578"/>
      <c r="BE30" s="578"/>
      <c r="BF30" s="579"/>
      <c r="BG30" s="649">
        <v>98.2</v>
      </c>
      <c r="BH30" s="650"/>
      <c r="BI30" s="650"/>
      <c r="BJ30" s="650"/>
      <c r="BK30" s="650"/>
      <c r="BL30" s="650"/>
      <c r="BM30" s="586">
        <v>90.6</v>
      </c>
      <c r="BN30" s="650"/>
      <c r="BO30" s="650"/>
      <c r="BP30" s="650"/>
      <c r="BQ30" s="651"/>
      <c r="BR30" s="649">
        <v>97.6</v>
      </c>
      <c r="BS30" s="650"/>
      <c r="BT30" s="650"/>
      <c r="BU30" s="650"/>
      <c r="BV30" s="650"/>
      <c r="BW30" s="650"/>
      <c r="BX30" s="586">
        <v>90.1</v>
      </c>
      <c r="BY30" s="650"/>
      <c r="BZ30" s="650"/>
      <c r="CA30" s="650"/>
      <c r="CB30" s="651"/>
      <c r="CD30" s="654"/>
      <c r="CE30" s="655"/>
      <c r="CF30" s="605" t="s">
        <v>292</v>
      </c>
      <c r="CG30" s="606"/>
      <c r="CH30" s="606"/>
      <c r="CI30" s="606"/>
      <c r="CJ30" s="606"/>
      <c r="CK30" s="606"/>
      <c r="CL30" s="606"/>
      <c r="CM30" s="606"/>
      <c r="CN30" s="606"/>
      <c r="CO30" s="606"/>
      <c r="CP30" s="606"/>
      <c r="CQ30" s="607"/>
      <c r="CR30" s="591">
        <v>630186</v>
      </c>
      <c r="CS30" s="592"/>
      <c r="CT30" s="592"/>
      <c r="CU30" s="592"/>
      <c r="CV30" s="592"/>
      <c r="CW30" s="592"/>
      <c r="CX30" s="592"/>
      <c r="CY30" s="593"/>
      <c r="CZ30" s="625">
        <v>9.6999999999999993</v>
      </c>
      <c r="DA30" s="626"/>
      <c r="DB30" s="626"/>
      <c r="DC30" s="627"/>
      <c r="DD30" s="600">
        <v>599704</v>
      </c>
      <c r="DE30" s="592"/>
      <c r="DF30" s="592"/>
      <c r="DG30" s="592"/>
      <c r="DH30" s="592"/>
      <c r="DI30" s="592"/>
      <c r="DJ30" s="592"/>
      <c r="DK30" s="593"/>
      <c r="DL30" s="600">
        <v>599704</v>
      </c>
      <c r="DM30" s="592"/>
      <c r="DN30" s="592"/>
      <c r="DO30" s="592"/>
      <c r="DP30" s="592"/>
      <c r="DQ30" s="592"/>
      <c r="DR30" s="592"/>
      <c r="DS30" s="592"/>
      <c r="DT30" s="592"/>
      <c r="DU30" s="592"/>
      <c r="DV30" s="593"/>
      <c r="DW30" s="596">
        <v>15.3</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62201</v>
      </c>
      <c r="S31" s="592"/>
      <c r="T31" s="592"/>
      <c r="U31" s="592"/>
      <c r="V31" s="592"/>
      <c r="W31" s="592"/>
      <c r="X31" s="592"/>
      <c r="Y31" s="593"/>
      <c r="Z31" s="594">
        <v>0.9</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98.1</v>
      </c>
      <c r="BH31" s="611"/>
      <c r="BI31" s="611"/>
      <c r="BJ31" s="611"/>
      <c r="BK31" s="611"/>
      <c r="BL31" s="611"/>
      <c r="BM31" s="597">
        <v>91.8</v>
      </c>
      <c r="BN31" s="647"/>
      <c r="BO31" s="647"/>
      <c r="BP31" s="647"/>
      <c r="BQ31" s="648"/>
      <c r="BR31" s="646">
        <v>97.7</v>
      </c>
      <c r="BS31" s="611"/>
      <c r="BT31" s="611"/>
      <c r="BU31" s="611"/>
      <c r="BV31" s="611"/>
      <c r="BW31" s="611"/>
      <c r="BX31" s="597">
        <v>91.7</v>
      </c>
      <c r="BY31" s="647"/>
      <c r="BZ31" s="647"/>
      <c r="CA31" s="647"/>
      <c r="CB31" s="648"/>
      <c r="CD31" s="654"/>
      <c r="CE31" s="655"/>
      <c r="CF31" s="605" t="s">
        <v>296</v>
      </c>
      <c r="CG31" s="606"/>
      <c r="CH31" s="606"/>
      <c r="CI31" s="606"/>
      <c r="CJ31" s="606"/>
      <c r="CK31" s="606"/>
      <c r="CL31" s="606"/>
      <c r="CM31" s="606"/>
      <c r="CN31" s="606"/>
      <c r="CO31" s="606"/>
      <c r="CP31" s="606"/>
      <c r="CQ31" s="607"/>
      <c r="CR31" s="591">
        <v>102926</v>
      </c>
      <c r="CS31" s="611"/>
      <c r="CT31" s="611"/>
      <c r="CU31" s="611"/>
      <c r="CV31" s="611"/>
      <c r="CW31" s="611"/>
      <c r="CX31" s="611"/>
      <c r="CY31" s="612"/>
      <c r="CZ31" s="625">
        <v>1.6</v>
      </c>
      <c r="DA31" s="626"/>
      <c r="DB31" s="626"/>
      <c r="DC31" s="627"/>
      <c r="DD31" s="600">
        <v>96211</v>
      </c>
      <c r="DE31" s="611"/>
      <c r="DF31" s="611"/>
      <c r="DG31" s="611"/>
      <c r="DH31" s="611"/>
      <c r="DI31" s="611"/>
      <c r="DJ31" s="611"/>
      <c r="DK31" s="612"/>
      <c r="DL31" s="600">
        <v>96211</v>
      </c>
      <c r="DM31" s="611"/>
      <c r="DN31" s="611"/>
      <c r="DO31" s="611"/>
      <c r="DP31" s="611"/>
      <c r="DQ31" s="611"/>
      <c r="DR31" s="611"/>
      <c r="DS31" s="611"/>
      <c r="DT31" s="611"/>
      <c r="DU31" s="611"/>
      <c r="DV31" s="612"/>
      <c r="DW31" s="596">
        <v>2.5</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96247</v>
      </c>
      <c r="S32" s="592"/>
      <c r="T32" s="592"/>
      <c r="U32" s="592"/>
      <c r="V32" s="592"/>
      <c r="W32" s="592"/>
      <c r="X32" s="592"/>
      <c r="Y32" s="593"/>
      <c r="Z32" s="594">
        <v>1.4</v>
      </c>
      <c r="AA32" s="594"/>
      <c r="AB32" s="594"/>
      <c r="AC32" s="594"/>
      <c r="AD32" s="595">
        <v>283</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97.9</v>
      </c>
      <c r="BH32" s="659"/>
      <c r="BI32" s="659"/>
      <c r="BJ32" s="659"/>
      <c r="BK32" s="659"/>
      <c r="BL32" s="659"/>
      <c r="BM32" s="660">
        <v>88.2</v>
      </c>
      <c r="BN32" s="659"/>
      <c r="BO32" s="659"/>
      <c r="BP32" s="659"/>
      <c r="BQ32" s="661"/>
      <c r="BR32" s="658">
        <v>97.1</v>
      </c>
      <c r="BS32" s="659"/>
      <c r="BT32" s="659"/>
      <c r="BU32" s="659"/>
      <c r="BV32" s="659"/>
      <c r="BW32" s="659"/>
      <c r="BX32" s="660">
        <v>87.4</v>
      </c>
      <c r="BY32" s="659"/>
      <c r="BZ32" s="659"/>
      <c r="CA32" s="659"/>
      <c r="CB32" s="661"/>
      <c r="CD32" s="656"/>
      <c r="CE32" s="657"/>
      <c r="CF32" s="605" t="s">
        <v>299</v>
      </c>
      <c r="CG32" s="606"/>
      <c r="CH32" s="606"/>
      <c r="CI32" s="606"/>
      <c r="CJ32" s="606"/>
      <c r="CK32" s="606"/>
      <c r="CL32" s="606"/>
      <c r="CM32" s="606"/>
      <c r="CN32" s="606"/>
      <c r="CO32" s="606"/>
      <c r="CP32" s="606"/>
      <c r="CQ32" s="607"/>
      <c r="CR32" s="591" t="s">
        <v>220</v>
      </c>
      <c r="CS32" s="592"/>
      <c r="CT32" s="592"/>
      <c r="CU32" s="592"/>
      <c r="CV32" s="592"/>
      <c r="CW32" s="592"/>
      <c r="CX32" s="592"/>
      <c r="CY32" s="593"/>
      <c r="CZ32" s="625" t="s">
        <v>220</v>
      </c>
      <c r="DA32" s="626"/>
      <c r="DB32" s="626"/>
      <c r="DC32" s="627"/>
      <c r="DD32" s="600" t="s">
        <v>220</v>
      </c>
      <c r="DE32" s="592"/>
      <c r="DF32" s="592"/>
      <c r="DG32" s="592"/>
      <c r="DH32" s="592"/>
      <c r="DI32" s="592"/>
      <c r="DJ32" s="592"/>
      <c r="DK32" s="593"/>
      <c r="DL32" s="600" t="s">
        <v>220</v>
      </c>
      <c r="DM32" s="592"/>
      <c r="DN32" s="592"/>
      <c r="DO32" s="592"/>
      <c r="DP32" s="592"/>
      <c r="DQ32" s="592"/>
      <c r="DR32" s="592"/>
      <c r="DS32" s="592"/>
      <c r="DT32" s="592"/>
      <c r="DU32" s="592"/>
      <c r="DV32" s="593"/>
      <c r="DW32" s="596" t="s">
        <v>220</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788409</v>
      </c>
      <c r="S33" s="592"/>
      <c r="T33" s="592"/>
      <c r="U33" s="592"/>
      <c r="V33" s="592"/>
      <c r="W33" s="592"/>
      <c r="X33" s="592"/>
      <c r="Y33" s="593"/>
      <c r="Z33" s="594">
        <v>11.8</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3185320</v>
      </c>
      <c r="CS33" s="611"/>
      <c r="CT33" s="611"/>
      <c r="CU33" s="611"/>
      <c r="CV33" s="611"/>
      <c r="CW33" s="611"/>
      <c r="CX33" s="611"/>
      <c r="CY33" s="612"/>
      <c r="CZ33" s="625">
        <v>49</v>
      </c>
      <c r="DA33" s="626"/>
      <c r="DB33" s="626"/>
      <c r="DC33" s="627"/>
      <c r="DD33" s="600">
        <v>2443215</v>
      </c>
      <c r="DE33" s="611"/>
      <c r="DF33" s="611"/>
      <c r="DG33" s="611"/>
      <c r="DH33" s="611"/>
      <c r="DI33" s="611"/>
      <c r="DJ33" s="611"/>
      <c r="DK33" s="612"/>
      <c r="DL33" s="600">
        <v>1593265</v>
      </c>
      <c r="DM33" s="611"/>
      <c r="DN33" s="611"/>
      <c r="DO33" s="611"/>
      <c r="DP33" s="611"/>
      <c r="DQ33" s="611"/>
      <c r="DR33" s="611"/>
      <c r="DS33" s="611"/>
      <c r="DT33" s="611"/>
      <c r="DU33" s="611"/>
      <c r="DV33" s="612"/>
      <c r="DW33" s="596">
        <v>40.700000000000003</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928581</v>
      </c>
      <c r="CS34" s="592"/>
      <c r="CT34" s="592"/>
      <c r="CU34" s="592"/>
      <c r="CV34" s="592"/>
      <c r="CW34" s="592"/>
      <c r="CX34" s="592"/>
      <c r="CY34" s="593"/>
      <c r="CZ34" s="625">
        <v>14.3</v>
      </c>
      <c r="DA34" s="626"/>
      <c r="DB34" s="626"/>
      <c r="DC34" s="627"/>
      <c r="DD34" s="600">
        <v>631792</v>
      </c>
      <c r="DE34" s="592"/>
      <c r="DF34" s="592"/>
      <c r="DG34" s="592"/>
      <c r="DH34" s="592"/>
      <c r="DI34" s="592"/>
      <c r="DJ34" s="592"/>
      <c r="DK34" s="593"/>
      <c r="DL34" s="600">
        <v>398676</v>
      </c>
      <c r="DM34" s="592"/>
      <c r="DN34" s="592"/>
      <c r="DO34" s="592"/>
      <c r="DP34" s="592"/>
      <c r="DQ34" s="592"/>
      <c r="DR34" s="592"/>
      <c r="DS34" s="592"/>
      <c r="DT34" s="592"/>
      <c r="DU34" s="592"/>
      <c r="DV34" s="593"/>
      <c r="DW34" s="596">
        <v>10.199999999999999</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236509</v>
      </c>
      <c r="S35" s="592"/>
      <c r="T35" s="592"/>
      <c r="U35" s="592"/>
      <c r="V35" s="592"/>
      <c r="W35" s="592"/>
      <c r="X35" s="592"/>
      <c r="Y35" s="593"/>
      <c r="Z35" s="594">
        <v>3.6</v>
      </c>
      <c r="AA35" s="594"/>
      <c r="AB35" s="594"/>
      <c r="AC35" s="594"/>
      <c r="AD35" s="595" t="s">
        <v>220</v>
      </c>
      <c r="AE35" s="595"/>
      <c r="AF35" s="595"/>
      <c r="AG35" s="595"/>
      <c r="AH35" s="595"/>
      <c r="AI35" s="595"/>
      <c r="AJ35" s="595"/>
      <c r="AK35" s="595"/>
      <c r="AL35" s="596" t="s">
        <v>220</v>
      </c>
      <c r="AM35" s="597"/>
      <c r="AN35" s="597"/>
      <c r="AO35" s="598"/>
      <c r="AP35" s="186"/>
      <c r="AQ35" s="602" t="s">
        <v>307</v>
      </c>
      <c r="AR35" s="603"/>
      <c r="AS35" s="603"/>
      <c r="AT35" s="603"/>
      <c r="AU35" s="603"/>
      <c r="AV35" s="603"/>
      <c r="AW35" s="603"/>
      <c r="AX35" s="603"/>
      <c r="AY35" s="604"/>
      <c r="AZ35" s="580">
        <v>1158057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94798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21976</v>
      </c>
      <c r="CS35" s="611"/>
      <c r="CT35" s="611"/>
      <c r="CU35" s="611"/>
      <c r="CV35" s="611"/>
      <c r="CW35" s="611"/>
      <c r="CX35" s="611"/>
      <c r="CY35" s="612"/>
      <c r="CZ35" s="625">
        <v>0.3</v>
      </c>
      <c r="DA35" s="626"/>
      <c r="DB35" s="626"/>
      <c r="DC35" s="627"/>
      <c r="DD35" s="600">
        <v>19832</v>
      </c>
      <c r="DE35" s="611"/>
      <c r="DF35" s="611"/>
      <c r="DG35" s="611"/>
      <c r="DH35" s="611"/>
      <c r="DI35" s="611"/>
      <c r="DJ35" s="611"/>
      <c r="DK35" s="612"/>
      <c r="DL35" s="600">
        <v>19832</v>
      </c>
      <c r="DM35" s="611"/>
      <c r="DN35" s="611"/>
      <c r="DO35" s="611"/>
      <c r="DP35" s="611"/>
      <c r="DQ35" s="611"/>
      <c r="DR35" s="611"/>
      <c r="DS35" s="611"/>
      <c r="DT35" s="611"/>
      <c r="DU35" s="611"/>
      <c r="DV35" s="612"/>
      <c r="DW35" s="596">
        <v>0.5</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6655087</v>
      </c>
      <c r="S36" s="664"/>
      <c r="T36" s="664"/>
      <c r="U36" s="664"/>
      <c r="V36" s="664"/>
      <c r="W36" s="664"/>
      <c r="X36" s="664"/>
      <c r="Y36" s="665"/>
      <c r="Z36" s="666">
        <v>100</v>
      </c>
      <c r="AA36" s="666"/>
      <c r="AB36" s="666"/>
      <c r="AC36" s="666"/>
      <c r="AD36" s="667">
        <v>3677393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359553</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71077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957923</v>
      </c>
      <c r="CS36" s="592"/>
      <c r="CT36" s="592"/>
      <c r="CU36" s="592"/>
      <c r="CV36" s="592"/>
      <c r="CW36" s="592"/>
      <c r="CX36" s="592"/>
      <c r="CY36" s="593"/>
      <c r="CZ36" s="625">
        <v>14.7</v>
      </c>
      <c r="DA36" s="626"/>
      <c r="DB36" s="626"/>
      <c r="DC36" s="627"/>
      <c r="DD36" s="600">
        <v>719150</v>
      </c>
      <c r="DE36" s="592"/>
      <c r="DF36" s="592"/>
      <c r="DG36" s="592"/>
      <c r="DH36" s="592"/>
      <c r="DI36" s="592"/>
      <c r="DJ36" s="592"/>
      <c r="DK36" s="593"/>
      <c r="DL36" s="600">
        <v>526562</v>
      </c>
      <c r="DM36" s="592"/>
      <c r="DN36" s="592"/>
      <c r="DO36" s="592"/>
      <c r="DP36" s="592"/>
      <c r="DQ36" s="592"/>
      <c r="DR36" s="592"/>
      <c r="DS36" s="592"/>
      <c r="DT36" s="592"/>
      <c r="DU36" s="592"/>
      <c r="DV36" s="593"/>
      <c r="DW36" s="596">
        <v>13.5</v>
      </c>
      <c r="DX36" s="623"/>
      <c r="DY36" s="623"/>
      <c r="DZ36" s="623"/>
      <c r="EA36" s="623"/>
      <c r="EB36" s="623"/>
      <c r="EC36" s="624"/>
    </row>
    <row r="37" spans="2:133" ht="11.25" customHeight="1">
      <c r="AQ37" s="670" t="s">
        <v>314</v>
      </c>
      <c r="AR37" s="671"/>
      <c r="AS37" s="671"/>
      <c r="AT37" s="671"/>
      <c r="AU37" s="671"/>
      <c r="AV37" s="671"/>
      <c r="AW37" s="671"/>
      <c r="AX37" s="671"/>
      <c r="AY37" s="672"/>
      <c r="AZ37" s="591">
        <v>243613</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1914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253801</v>
      </c>
      <c r="CS37" s="611"/>
      <c r="CT37" s="611"/>
      <c r="CU37" s="611"/>
      <c r="CV37" s="611"/>
      <c r="CW37" s="611"/>
      <c r="CX37" s="611"/>
      <c r="CY37" s="612"/>
      <c r="CZ37" s="625">
        <v>3.9</v>
      </c>
      <c r="DA37" s="626"/>
      <c r="DB37" s="626"/>
      <c r="DC37" s="627"/>
      <c r="DD37" s="600">
        <v>217701</v>
      </c>
      <c r="DE37" s="611"/>
      <c r="DF37" s="611"/>
      <c r="DG37" s="611"/>
      <c r="DH37" s="611"/>
      <c r="DI37" s="611"/>
      <c r="DJ37" s="611"/>
      <c r="DK37" s="612"/>
      <c r="DL37" s="600">
        <v>213053</v>
      </c>
      <c r="DM37" s="611"/>
      <c r="DN37" s="611"/>
      <c r="DO37" s="611"/>
      <c r="DP37" s="611"/>
      <c r="DQ37" s="611"/>
      <c r="DR37" s="611"/>
      <c r="DS37" s="611"/>
      <c r="DT37" s="611"/>
      <c r="DU37" s="611"/>
      <c r="DV37" s="612"/>
      <c r="DW37" s="596">
        <v>5.4</v>
      </c>
      <c r="DX37" s="623"/>
      <c r="DY37" s="623"/>
      <c r="DZ37" s="623"/>
      <c r="EA37" s="623"/>
      <c r="EB37" s="623"/>
      <c r="EC37" s="624"/>
    </row>
    <row r="38" spans="2:133" ht="11.25" customHeight="1">
      <c r="AQ38" s="670" t="s">
        <v>317</v>
      </c>
      <c r="AR38" s="671"/>
      <c r="AS38" s="671"/>
      <c r="AT38" s="671"/>
      <c r="AU38" s="671"/>
      <c r="AV38" s="671"/>
      <c r="AW38" s="671"/>
      <c r="AX38" s="671"/>
      <c r="AY38" s="672"/>
      <c r="AZ38" s="591">
        <v>80459</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3311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718045</v>
      </c>
      <c r="CS38" s="592"/>
      <c r="CT38" s="592"/>
      <c r="CU38" s="592"/>
      <c r="CV38" s="592"/>
      <c r="CW38" s="592"/>
      <c r="CX38" s="592"/>
      <c r="CY38" s="593"/>
      <c r="CZ38" s="625">
        <v>11</v>
      </c>
      <c r="DA38" s="626"/>
      <c r="DB38" s="626"/>
      <c r="DC38" s="627"/>
      <c r="DD38" s="600">
        <v>560205</v>
      </c>
      <c r="DE38" s="592"/>
      <c r="DF38" s="592"/>
      <c r="DG38" s="592"/>
      <c r="DH38" s="592"/>
      <c r="DI38" s="592"/>
      <c r="DJ38" s="592"/>
      <c r="DK38" s="593"/>
      <c r="DL38" s="600">
        <v>552454</v>
      </c>
      <c r="DM38" s="592"/>
      <c r="DN38" s="592"/>
      <c r="DO38" s="592"/>
      <c r="DP38" s="592"/>
      <c r="DQ38" s="592"/>
      <c r="DR38" s="592"/>
      <c r="DS38" s="592"/>
      <c r="DT38" s="592"/>
      <c r="DU38" s="592"/>
      <c r="DV38" s="593"/>
      <c r="DW38" s="596">
        <v>14.1</v>
      </c>
      <c r="DX38" s="623"/>
      <c r="DY38" s="623"/>
      <c r="DZ38" s="623"/>
      <c r="EA38" s="623"/>
      <c r="EB38" s="623"/>
      <c r="EC38" s="624"/>
    </row>
    <row r="39" spans="2:133" ht="11.25" customHeight="1">
      <c r="AQ39" s="670" t="s">
        <v>320</v>
      </c>
      <c r="AR39" s="671"/>
      <c r="AS39" s="671"/>
      <c r="AT39" s="671"/>
      <c r="AU39" s="671"/>
      <c r="AV39" s="671"/>
      <c r="AW39" s="671"/>
      <c r="AX39" s="671"/>
      <c r="AY39" s="672"/>
      <c r="AZ39" s="591" t="s">
        <v>321</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393547</v>
      </c>
      <c r="CS39" s="611"/>
      <c r="CT39" s="611"/>
      <c r="CU39" s="611"/>
      <c r="CV39" s="611"/>
      <c r="CW39" s="611"/>
      <c r="CX39" s="611"/>
      <c r="CY39" s="612"/>
      <c r="CZ39" s="625">
        <v>6</v>
      </c>
      <c r="DA39" s="626"/>
      <c r="DB39" s="626"/>
      <c r="DC39" s="627"/>
      <c r="DD39" s="600">
        <v>358084</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86425</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100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165248</v>
      </c>
      <c r="CS40" s="592"/>
      <c r="CT40" s="592"/>
      <c r="CU40" s="592"/>
      <c r="CV40" s="592"/>
      <c r="CW40" s="592"/>
      <c r="CX40" s="592"/>
      <c r="CY40" s="593"/>
      <c r="CZ40" s="625">
        <v>2.5</v>
      </c>
      <c r="DA40" s="626"/>
      <c r="DB40" s="626"/>
      <c r="DC40" s="627"/>
      <c r="DD40" s="600">
        <v>154152</v>
      </c>
      <c r="DE40" s="592"/>
      <c r="DF40" s="592"/>
      <c r="DG40" s="592"/>
      <c r="DH40" s="592"/>
      <c r="DI40" s="592"/>
      <c r="DJ40" s="592"/>
      <c r="DK40" s="593"/>
      <c r="DL40" s="600">
        <v>95741</v>
      </c>
      <c r="DM40" s="592"/>
      <c r="DN40" s="592"/>
      <c r="DO40" s="592"/>
      <c r="DP40" s="592"/>
      <c r="DQ40" s="592"/>
      <c r="DR40" s="592"/>
      <c r="DS40" s="592"/>
      <c r="DT40" s="592"/>
      <c r="DU40" s="592"/>
      <c r="DV40" s="593"/>
      <c r="DW40" s="596">
        <v>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388007</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282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739971</v>
      </c>
      <c r="CS42" s="592"/>
      <c r="CT42" s="592"/>
      <c r="CU42" s="592"/>
      <c r="CV42" s="592"/>
      <c r="CW42" s="592"/>
      <c r="CX42" s="592"/>
      <c r="CY42" s="593"/>
      <c r="CZ42" s="625">
        <v>11.4</v>
      </c>
      <c r="DA42" s="674"/>
      <c r="DB42" s="674"/>
      <c r="DC42" s="675"/>
      <c r="DD42" s="600">
        <v>104824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11163</v>
      </c>
      <c r="CS43" s="611"/>
      <c r="CT43" s="611"/>
      <c r="CU43" s="611"/>
      <c r="CV43" s="611"/>
      <c r="CW43" s="611"/>
      <c r="CX43" s="611"/>
      <c r="CY43" s="612"/>
      <c r="CZ43" s="625">
        <v>0.2</v>
      </c>
      <c r="DA43" s="626"/>
      <c r="DB43" s="626"/>
      <c r="DC43" s="627"/>
      <c r="DD43" s="600">
        <v>11163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726426</v>
      </c>
      <c r="CS44" s="592"/>
      <c r="CT44" s="592"/>
      <c r="CU44" s="592"/>
      <c r="CV44" s="592"/>
      <c r="CW44" s="592"/>
      <c r="CX44" s="592"/>
      <c r="CY44" s="593"/>
      <c r="CZ44" s="625">
        <v>11.2</v>
      </c>
      <c r="DA44" s="674"/>
      <c r="DB44" s="674"/>
      <c r="DC44" s="675"/>
      <c r="DD44" s="600">
        <v>100963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111890</v>
      </c>
      <c r="CS45" s="611"/>
      <c r="CT45" s="611"/>
      <c r="CU45" s="611"/>
      <c r="CV45" s="611"/>
      <c r="CW45" s="611"/>
      <c r="CX45" s="611"/>
      <c r="CY45" s="612"/>
      <c r="CZ45" s="625">
        <v>1.7</v>
      </c>
      <c r="DA45" s="626"/>
      <c r="DB45" s="626"/>
      <c r="DC45" s="627"/>
      <c r="DD45" s="600">
        <v>6955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614536</v>
      </c>
      <c r="CS46" s="592"/>
      <c r="CT46" s="592"/>
      <c r="CU46" s="592"/>
      <c r="CV46" s="592"/>
      <c r="CW46" s="592"/>
      <c r="CX46" s="592"/>
      <c r="CY46" s="593"/>
      <c r="CZ46" s="625">
        <v>9.4</v>
      </c>
      <c r="DA46" s="674"/>
      <c r="DB46" s="674"/>
      <c r="DC46" s="675"/>
      <c r="DD46" s="600">
        <v>94008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13545</v>
      </c>
      <c r="CS47" s="611"/>
      <c r="CT47" s="611"/>
      <c r="CU47" s="611"/>
      <c r="CV47" s="611"/>
      <c r="CW47" s="611"/>
      <c r="CX47" s="611"/>
      <c r="CY47" s="612"/>
      <c r="CZ47" s="625">
        <v>0.2</v>
      </c>
      <c r="DA47" s="626"/>
      <c r="DB47" s="626"/>
      <c r="DC47" s="627"/>
      <c r="DD47" s="600">
        <v>3861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6506767</v>
      </c>
      <c r="CS49" s="659"/>
      <c r="CT49" s="659"/>
      <c r="CU49" s="659"/>
      <c r="CV49" s="659"/>
      <c r="CW49" s="659"/>
      <c r="CX49" s="659"/>
      <c r="CY49" s="686"/>
      <c r="CZ49" s="687">
        <v>100</v>
      </c>
      <c r="DA49" s="688"/>
      <c r="DB49" s="688"/>
      <c r="DC49" s="689"/>
      <c r="DD49" s="690">
        <v>4475651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6637</v>
      </c>
      <c r="R7" s="721"/>
      <c r="S7" s="721"/>
      <c r="T7" s="721"/>
      <c r="U7" s="721"/>
      <c r="V7" s="721">
        <v>6489</v>
      </c>
      <c r="W7" s="721"/>
      <c r="X7" s="721"/>
      <c r="Y7" s="721"/>
      <c r="Z7" s="721"/>
      <c r="AA7" s="721">
        <v>148</v>
      </c>
      <c r="AB7" s="721"/>
      <c r="AC7" s="721"/>
      <c r="AD7" s="721"/>
      <c r="AE7" s="722"/>
      <c r="AF7" s="723">
        <v>89</v>
      </c>
      <c r="AG7" s="724"/>
      <c r="AH7" s="724"/>
      <c r="AI7" s="724"/>
      <c r="AJ7" s="725"/>
      <c r="AK7" s="760">
        <v>319</v>
      </c>
      <c r="AL7" s="761"/>
      <c r="AM7" s="761"/>
      <c r="AN7" s="761"/>
      <c r="AO7" s="761"/>
      <c r="AP7" s="761">
        <v>7222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540</v>
      </c>
      <c r="BT7" s="765"/>
      <c r="BU7" s="765"/>
      <c r="BV7" s="765"/>
      <c r="BW7" s="765"/>
      <c r="BX7" s="765"/>
      <c r="BY7" s="765"/>
      <c r="BZ7" s="765"/>
      <c r="CA7" s="765"/>
      <c r="CB7" s="765"/>
      <c r="CC7" s="765"/>
      <c r="CD7" s="765"/>
      <c r="CE7" s="765"/>
      <c r="CF7" s="765"/>
      <c r="CG7" s="766"/>
      <c r="CH7" s="757" t="s">
        <v>539</v>
      </c>
      <c r="CI7" s="758"/>
      <c r="CJ7" s="758"/>
      <c r="CK7" s="758"/>
      <c r="CL7" s="759"/>
      <c r="CM7" s="757">
        <v>10</v>
      </c>
      <c r="CN7" s="758"/>
      <c r="CO7" s="758"/>
      <c r="CP7" s="758"/>
      <c r="CQ7" s="759"/>
      <c r="CR7" s="757">
        <v>10</v>
      </c>
      <c r="CS7" s="758"/>
      <c r="CT7" s="758"/>
      <c r="CU7" s="758"/>
      <c r="CV7" s="759"/>
      <c r="CW7" s="757">
        <v>8</v>
      </c>
      <c r="CX7" s="758"/>
      <c r="CY7" s="758"/>
      <c r="CZ7" s="758"/>
      <c r="DA7" s="759"/>
      <c r="DB7" s="757" t="s">
        <v>537</v>
      </c>
      <c r="DC7" s="758"/>
      <c r="DD7" s="758"/>
      <c r="DE7" s="758"/>
      <c r="DF7" s="759"/>
      <c r="DG7" s="757" t="s">
        <v>541</v>
      </c>
      <c r="DH7" s="758"/>
      <c r="DI7" s="758"/>
      <c r="DJ7" s="758"/>
      <c r="DK7" s="759"/>
      <c r="DL7" s="757" t="s">
        <v>541</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v>
      </c>
      <c r="R8" s="745"/>
      <c r="S8" s="745"/>
      <c r="T8" s="745"/>
      <c r="U8" s="745"/>
      <c r="V8" s="745">
        <v>1</v>
      </c>
      <c r="W8" s="745"/>
      <c r="X8" s="745"/>
      <c r="Y8" s="745"/>
      <c r="Z8" s="745"/>
      <c r="AA8" s="745" t="s">
        <v>537</v>
      </c>
      <c r="AB8" s="745"/>
      <c r="AC8" s="745"/>
      <c r="AD8" s="745"/>
      <c r="AE8" s="746"/>
      <c r="AF8" s="747" t="s">
        <v>220</v>
      </c>
      <c r="AG8" s="748"/>
      <c r="AH8" s="748"/>
      <c r="AI8" s="748"/>
      <c r="AJ8" s="749"/>
      <c r="AK8" s="750" t="s">
        <v>537</v>
      </c>
      <c r="AL8" s="751"/>
      <c r="AM8" s="751"/>
      <c r="AN8" s="751"/>
      <c r="AO8" s="751"/>
      <c r="AP8" s="751">
        <v>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32</v>
      </c>
      <c r="R9" s="745"/>
      <c r="S9" s="745"/>
      <c r="T9" s="745"/>
      <c r="U9" s="745"/>
      <c r="V9" s="745">
        <v>32</v>
      </c>
      <c r="W9" s="745"/>
      <c r="X9" s="745"/>
      <c r="Y9" s="745"/>
      <c r="Z9" s="745"/>
      <c r="AA9" s="745" t="s">
        <v>537</v>
      </c>
      <c r="AB9" s="745"/>
      <c r="AC9" s="745"/>
      <c r="AD9" s="745"/>
      <c r="AE9" s="746"/>
      <c r="AF9" s="747" t="s">
        <v>220</v>
      </c>
      <c r="AG9" s="748"/>
      <c r="AH9" s="748"/>
      <c r="AI9" s="748"/>
      <c r="AJ9" s="749"/>
      <c r="AK9" s="750">
        <v>15</v>
      </c>
      <c r="AL9" s="751"/>
      <c r="AM9" s="751"/>
      <c r="AN9" s="751"/>
      <c r="AO9" s="751"/>
      <c r="AP9" s="751" t="s">
        <v>537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6655</v>
      </c>
      <c r="R23" s="780"/>
      <c r="S23" s="780"/>
      <c r="T23" s="780"/>
      <c r="U23" s="780"/>
      <c r="V23" s="780">
        <v>6507</v>
      </c>
      <c r="W23" s="780"/>
      <c r="X23" s="780"/>
      <c r="Y23" s="780"/>
      <c r="Z23" s="780"/>
      <c r="AA23" s="780">
        <v>148</v>
      </c>
      <c r="AB23" s="780"/>
      <c r="AC23" s="780"/>
      <c r="AD23" s="780"/>
      <c r="AE23" s="781"/>
      <c r="AF23" s="782">
        <v>89</v>
      </c>
      <c r="AG23" s="780"/>
      <c r="AH23" s="780"/>
      <c r="AI23" s="780"/>
      <c r="AJ23" s="783"/>
      <c r="AK23" s="784"/>
      <c r="AL23" s="785"/>
      <c r="AM23" s="785"/>
      <c r="AN23" s="785"/>
      <c r="AO23" s="785"/>
      <c r="AP23" s="780">
        <v>7226</v>
      </c>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1506</v>
      </c>
      <c r="R28" s="809"/>
      <c r="S28" s="809"/>
      <c r="T28" s="809"/>
      <c r="U28" s="809"/>
      <c r="V28" s="809">
        <v>1411</v>
      </c>
      <c r="W28" s="809"/>
      <c r="X28" s="809"/>
      <c r="Y28" s="809"/>
      <c r="Z28" s="809"/>
      <c r="AA28" s="809">
        <v>95</v>
      </c>
      <c r="AB28" s="809"/>
      <c r="AC28" s="809"/>
      <c r="AD28" s="809"/>
      <c r="AE28" s="810"/>
      <c r="AF28" s="811">
        <v>95</v>
      </c>
      <c r="AG28" s="809"/>
      <c r="AH28" s="809"/>
      <c r="AI28" s="809"/>
      <c r="AJ28" s="812"/>
      <c r="AK28" s="813">
        <v>100</v>
      </c>
      <c r="AL28" s="804"/>
      <c r="AM28" s="804"/>
      <c r="AN28" s="804"/>
      <c r="AO28" s="804"/>
      <c r="AP28" s="804" t="s">
        <v>537</v>
      </c>
      <c r="AQ28" s="804"/>
      <c r="AR28" s="804"/>
      <c r="AS28" s="804"/>
      <c r="AT28" s="804"/>
      <c r="AU28" s="804" t="s">
        <v>538</v>
      </c>
      <c r="AV28" s="804"/>
      <c r="AW28" s="804"/>
      <c r="AX28" s="804"/>
      <c r="AY28" s="804"/>
      <c r="AZ28" s="805" t="s">
        <v>538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1522</v>
      </c>
      <c r="R29" s="745"/>
      <c r="S29" s="745"/>
      <c r="T29" s="745"/>
      <c r="U29" s="745"/>
      <c r="V29" s="745">
        <v>1503</v>
      </c>
      <c r="W29" s="745"/>
      <c r="X29" s="745"/>
      <c r="Y29" s="745"/>
      <c r="Z29" s="745"/>
      <c r="AA29" s="745">
        <v>19</v>
      </c>
      <c r="AB29" s="745"/>
      <c r="AC29" s="745"/>
      <c r="AD29" s="745"/>
      <c r="AE29" s="746"/>
      <c r="AF29" s="747">
        <v>19</v>
      </c>
      <c r="AG29" s="748"/>
      <c r="AH29" s="748"/>
      <c r="AI29" s="748"/>
      <c r="AJ29" s="749"/>
      <c r="AK29" s="816">
        <v>235</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132</v>
      </c>
      <c r="R30" s="745"/>
      <c r="S30" s="745"/>
      <c r="T30" s="745"/>
      <c r="U30" s="745"/>
      <c r="V30" s="745">
        <v>132</v>
      </c>
      <c r="W30" s="745"/>
      <c r="X30" s="745"/>
      <c r="Y30" s="745"/>
      <c r="Z30" s="745"/>
      <c r="AA30" s="745">
        <v>0</v>
      </c>
      <c r="AB30" s="745"/>
      <c r="AC30" s="745"/>
      <c r="AD30" s="745"/>
      <c r="AE30" s="746"/>
      <c r="AF30" s="747">
        <v>0</v>
      </c>
      <c r="AG30" s="748"/>
      <c r="AH30" s="748"/>
      <c r="AI30" s="748"/>
      <c r="AJ30" s="749"/>
      <c r="AK30" s="816">
        <v>39</v>
      </c>
      <c r="AL30" s="817"/>
      <c r="AM30" s="817"/>
      <c r="AN30" s="817"/>
      <c r="AO30" s="817"/>
      <c r="AP30" s="817" t="s">
        <v>537</v>
      </c>
      <c r="AQ30" s="817"/>
      <c r="AR30" s="817"/>
      <c r="AS30" s="817"/>
      <c r="AT30" s="817"/>
      <c r="AU30" s="817" t="s">
        <v>537</v>
      </c>
      <c r="AV30" s="817"/>
      <c r="AW30" s="817"/>
      <c r="AX30" s="817"/>
      <c r="AY30" s="817"/>
      <c r="AZ30" s="818" t="s">
        <v>539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42</v>
      </c>
      <c r="R31" s="745"/>
      <c r="S31" s="745"/>
      <c r="T31" s="745"/>
      <c r="U31" s="745"/>
      <c r="V31" s="745">
        <v>42</v>
      </c>
      <c r="W31" s="745"/>
      <c r="X31" s="745"/>
      <c r="Y31" s="745"/>
      <c r="Z31" s="745"/>
      <c r="AA31" s="745" t="s">
        <v>537</v>
      </c>
      <c r="AB31" s="745"/>
      <c r="AC31" s="745"/>
      <c r="AD31" s="745"/>
      <c r="AE31" s="746"/>
      <c r="AF31" s="747" t="s">
        <v>220</v>
      </c>
      <c r="AG31" s="748"/>
      <c r="AH31" s="748"/>
      <c r="AI31" s="748"/>
      <c r="AJ31" s="749"/>
      <c r="AK31" s="816">
        <v>1</v>
      </c>
      <c r="AL31" s="817"/>
      <c r="AM31" s="817"/>
      <c r="AN31" s="817"/>
      <c r="AO31" s="817"/>
      <c r="AP31" s="817">
        <v>31</v>
      </c>
      <c r="AQ31" s="817"/>
      <c r="AR31" s="817"/>
      <c r="AS31" s="817"/>
      <c r="AT31" s="817"/>
      <c r="AU31" s="817" t="s">
        <v>537</v>
      </c>
      <c r="AV31" s="817"/>
      <c r="AW31" s="817"/>
      <c r="AX31" s="817"/>
      <c r="AY31" s="817"/>
      <c r="AZ31" s="818" t="s">
        <v>537</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217</v>
      </c>
      <c r="R32" s="745"/>
      <c r="S32" s="745"/>
      <c r="T32" s="745"/>
      <c r="U32" s="745"/>
      <c r="V32" s="745">
        <v>219</v>
      </c>
      <c r="W32" s="745"/>
      <c r="X32" s="745"/>
      <c r="Y32" s="745"/>
      <c r="Z32" s="745"/>
      <c r="AA32" s="745">
        <v>-2</v>
      </c>
      <c r="AB32" s="745"/>
      <c r="AC32" s="745"/>
      <c r="AD32" s="745"/>
      <c r="AE32" s="746"/>
      <c r="AF32" s="747">
        <v>271</v>
      </c>
      <c r="AG32" s="748"/>
      <c r="AH32" s="748"/>
      <c r="AI32" s="748"/>
      <c r="AJ32" s="749"/>
      <c r="AK32" s="816">
        <v>80</v>
      </c>
      <c r="AL32" s="817"/>
      <c r="AM32" s="817"/>
      <c r="AN32" s="817"/>
      <c r="AO32" s="817"/>
      <c r="AP32" s="817">
        <v>2007</v>
      </c>
      <c r="AQ32" s="817"/>
      <c r="AR32" s="817"/>
      <c r="AS32" s="817"/>
      <c r="AT32" s="817"/>
      <c r="AU32" s="817">
        <v>291</v>
      </c>
      <c r="AV32" s="817"/>
      <c r="AW32" s="817"/>
      <c r="AX32" s="817"/>
      <c r="AY32" s="817"/>
      <c r="AZ32" s="818" t="s">
        <v>537</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1956</v>
      </c>
      <c r="R33" s="745"/>
      <c r="S33" s="745"/>
      <c r="T33" s="745"/>
      <c r="U33" s="745"/>
      <c r="V33" s="745">
        <v>1953</v>
      </c>
      <c r="W33" s="745"/>
      <c r="X33" s="745"/>
      <c r="Y33" s="745"/>
      <c r="Z33" s="745"/>
      <c r="AA33" s="745">
        <v>3</v>
      </c>
      <c r="AB33" s="745"/>
      <c r="AC33" s="745"/>
      <c r="AD33" s="745"/>
      <c r="AE33" s="746"/>
      <c r="AF33" s="747">
        <v>1024</v>
      </c>
      <c r="AG33" s="748"/>
      <c r="AH33" s="748"/>
      <c r="AI33" s="748"/>
      <c r="AJ33" s="749"/>
      <c r="AK33" s="816">
        <v>373</v>
      </c>
      <c r="AL33" s="817"/>
      <c r="AM33" s="817"/>
      <c r="AN33" s="817"/>
      <c r="AO33" s="817"/>
      <c r="AP33" s="817">
        <v>3935</v>
      </c>
      <c r="AQ33" s="817"/>
      <c r="AR33" s="817"/>
      <c r="AS33" s="817"/>
      <c r="AT33" s="817"/>
      <c r="AU33" s="817">
        <v>2589</v>
      </c>
      <c r="AV33" s="817"/>
      <c r="AW33" s="817"/>
      <c r="AX33" s="817"/>
      <c r="AY33" s="817"/>
      <c r="AZ33" s="818" t="s">
        <v>538</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391</v>
      </c>
      <c r="R34" s="745"/>
      <c r="S34" s="745"/>
      <c r="T34" s="745"/>
      <c r="U34" s="745"/>
      <c r="V34" s="745">
        <v>377</v>
      </c>
      <c r="W34" s="745"/>
      <c r="X34" s="745"/>
      <c r="Y34" s="745"/>
      <c r="Z34" s="745"/>
      <c r="AA34" s="745">
        <v>14</v>
      </c>
      <c r="AB34" s="745"/>
      <c r="AC34" s="745"/>
      <c r="AD34" s="745"/>
      <c r="AE34" s="746"/>
      <c r="AF34" s="747" t="s">
        <v>220</v>
      </c>
      <c r="AG34" s="748"/>
      <c r="AH34" s="748"/>
      <c r="AI34" s="748"/>
      <c r="AJ34" s="749"/>
      <c r="AK34" s="816">
        <v>227</v>
      </c>
      <c r="AL34" s="817"/>
      <c r="AM34" s="817"/>
      <c r="AN34" s="817"/>
      <c r="AO34" s="817"/>
      <c r="AP34" s="817">
        <v>4008</v>
      </c>
      <c r="AQ34" s="817"/>
      <c r="AR34" s="817"/>
      <c r="AS34" s="817"/>
      <c r="AT34" s="817"/>
      <c r="AU34" s="817">
        <v>2930</v>
      </c>
      <c r="AV34" s="817"/>
      <c r="AW34" s="817"/>
      <c r="AX34" s="817"/>
      <c r="AY34" s="817"/>
      <c r="AZ34" s="818" t="s">
        <v>537</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118</v>
      </c>
      <c r="R35" s="745"/>
      <c r="S35" s="745"/>
      <c r="T35" s="745"/>
      <c r="U35" s="745"/>
      <c r="V35" s="745">
        <v>116</v>
      </c>
      <c r="W35" s="745"/>
      <c r="X35" s="745"/>
      <c r="Y35" s="745"/>
      <c r="Z35" s="745"/>
      <c r="AA35" s="745">
        <v>2</v>
      </c>
      <c r="AB35" s="745"/>
      <c r="AC35" s="745"/>
      <c r="AD35" s="745"/>
      <c r="AE35" s="746"/>
      <c r="AF35" s="747" t="s">
        <v>220</v>
      </c>
      <c r="AG35" s="748"/>
      <c r="AH35" s="748"/>
      <c r="AI35" s="748"/>
      <c r="AJ35" s="749"/>
      <c r="AK35" s="816">
        <v>66</v>
      </c>
      <c r="AL35" s="817"/>
      <c r="AM35" s="817"/>
      <c r="AN35" s="817"/>
      <c r="AO35" s="817"/>
      <c r="AP35" s="817">
        <v>968</v>
      </c>
      <c r="AQ35" s="817"/>
      <c r="AR35" s="817"/>
      <c r="AS35" s="817"/>
      <c r="AT35" s="817"/>
      <c r="AU35" s="817">
        <v>724</v>
      </c>
      <c r="AV35" s="817"/>
      <c r="AW35" s="817"/>
      <c r="AX35" s="817"/>
      <c r="AY35" s="817"/>
      <c r="AZ35" s="818" t="s">
        <v>538</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1409</v>
      </c>
      <c r="AG63" s="828"/>
      <c r="AH63" s="828"/>
      <c r="AI63" s="828"/>
      <c r="AJ63" s="829"/>
      <c r="AK63" s="830"/>
      <c r="AL63" s="825"/>
      <c r="AM63" s="825"/>
      <c r="AN63" s="825"/>
      <c r="AO63" s="825"/>
      <c r="AP63" s="828">
        <v>10949</v>
      </c>
      <c r="AQ63" s="828"/>
      <c r="AR63" s="828"/>
      <c r="AS63" s="828"/>
      <c r="AT63" s="828"/>
      <c r="AU63" s="828">
        <v>5793</v>
      </c>
      <c r="AV63" s="828"/>
      <c r="AW63" s="828"/>
      <c r="AX63" s="828"/>
      <c r="AY63" s="828"/>
      <c r="AZ63" s="832"/>
      <c r="BA63" s="832"/>
      <c r="BB63" s="832"/>
      <c r="BC63" s="832"/>
      <c r="BD63" s="832"/>
      <c r="BE63" s="833"/>
      <c r="BF63" s="833"/>
      <c r="BG63" s="833"/>
      <c r="BH63" s="833"/>
      <c r="BI63" s="834"/>
      <c r="BJ63" s="835" t="s">
        <v>220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395</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5420</v>
      </c>
      <c r="R68" s="852"/>
      <c r="S68" s="852"/>
      <c r="T68" s="852"/>
      <c r="U68" s="852"/>
      <c r="V68" s="852">
        <v>5353</v>
      </c>
      <c r="W68" s="852"/>
      <c r="X68" s="852"/>
      <c r="Y68" s="852"/>
      <c r="Z68" s="852"/>
      <c r="AA68" s="852">
        <v>67</v>
      </c>
      <c r="AB68" s="852"/>
      <c r="AC68" s="852"/>
      <c r="AD68" s="852"/>
      <c r="AE68" s="852"/>
      <c r="AF68" s="852">
        <v>67</v>
      </c>
      <c r="AG68" s="852"/>
      <c r="AH68" s="852"/>
      <c r="AI68" s="852"/>
      <c r="AJ68" s="852"/>
      <c r="AK68" s="852">
        <v>242</v>
      </c>
      <c r="AL68" s="852"/>
      <c r="AM68" s="852"/>
      <c r="AN68" s="852"/>
      <c r="AO68" s="852"/>
      <c r="AP68" s="852">
        <v>2317</v>
      </c>
      <c r="AQ68" s="852"/>
      <c r="AR68" s="852"/>
      <c r="AS68" s="852"/>
      <c r="AT68" s="852"/>
      <c r="AU68" s="852">
        <v>125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27</v>
      </c>
      <c r="R69" s="817"/>
      <c r="S69" s="817"/>
      <c r="T69" s="817"/>
      <c r="U69" s="817"/>
      <c r="V69" s="817">
        <v>26</v>
      </c>
      <c r="W69" s="817"/>
      <c r="X69" s="817"/>
      <c r="Y69" s="817"/>
      <c r="Z69" s="817"/>
      <c r="AA69" s="817">
        <v>1</v>
      </c>
      <c r="AB69" s="817"/>
      <c r="AC69" s="817"/>
      <c r="AD69" s="817"/>
      <c r="AE69" s="817"/>
      <c r="AF69" s="817">
        <v>1</v>
      </c>
      <c r="AG69" s="817"/>
      <c r="AH69" s="817"/>
      <c r="AI69" s="817"/>
      <c r="AJ69" s="817"/>
      <c r="AK69" s="817">
        <v>22</v>
      </c>
      <c r="AL69" s="817"/>
      <c r="AM69" s="817"/>
      <c r="AN69" s="817"/>
      <c r="AO69" s="817"/>
      <c r="AP69" s="817" t="s">
        <v>541</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115</v>
      </c>
      <c r="R70" s="817"/>
      <c r="S70" s="817"/>
      <c r="T70" s="817"/>
      <c r="U70" s="817"/>
      <c r="V70" s="817">
        <v>111</v>
      </c>
      <c r="W70" s="817"/>
      <c r="X70" s="817"/>
      <c r="Y70" s="817"/>
      <c r="Z70" s="817"/>
      <c r="AA70" s="817">
        <v>3</v>
      </c>
      <c r="AB70" s="817"/>
      <c r="AC70" s="817"/>
      <c r="AD70" s="817"/>
      <c r="AE70" s="817"/>
      <c r="AF70" s="817">
        <v>3</v>
      </c>
      <c r="AG70" s="817"/>
      <c r="AH70" s="817"/>
      <c r="AI70" s="817"/>
      <c r="AJ70" s="817"/>
      <c r="AK70" s="817">
        <v>49</v>
      </c>
      <c r="AL70" s="817"/>
      <c r="AM70" s="817"/>
      <c r="AN70" s="817"/>
      <c r="AO70" s="817"/>
      <c r="AP70" s="817" t="s">
        <v>538</v>
      </c>
      <c r="AQ70" s="817"/>
      <c r="AR70" s="817"/>
      <c r="AS70" s="817"/>
      <c r="AT70" s="817"/>
      <c r="AU70" s="817" t="s">
        <v>541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77819</v>
      </c>
      <c r="R71" s="817"/>
      <c r="S71" s="817"/>
      <c r="T71" s="817"/>
      <c r="U71" s="817"/>
      <c r="V71" s="817">
        <v>75052</v>
      </c>
      <c r="W71" s="817"/>
      <c r="X71" s="817"/>
      <c r="Y71" s="817"/>
      <c r="Z71" s="817"/>
      <c r="AA71" s="817">
        <v>2765</v>
      </c>
      <c r="AB71" s="817"/>
      <c r="AC71" s="817"/>
      <c r="AD71" s="817"/>
      <c r="AE71" s="817"/>
      <c r="AF71" s="817">
        <v>2765</v>
      </c>
      <c r="AG71" s="817"/>
      <c r="AH71" s="817"/>
      <c r="AI71" s="817"/>
      <c r="AJ71" s="817"/>
      <c r="AK71" s="817">
        <v>1268</v>
      </c>
      <c r="AL71" s="817"/>
      <c r="AM71" s="817"/>
      <c r="AN71" s="817"/>
      <c r="AO71" s="817"/>
      <c r="AP71" s="817" t="s">
        <v>538</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3009</v>
      </c>
      <c r="R72" s="817"/>
      <c r="S72" s="817"/>
      <c r="T72" s="817"/>
      <c r="U72" s="817"/>
      <c r="V72" s="817">
        <v>2637</v>
      </c>
      <c r="W72" s="817"/>
      <c r="X72" s="817"/>
      <c r="Y72" s="817"/>
      <c r="Z72" s="817"/>
      <c r="AA72" s="817">
        <v>372</v>
      </c>
      <c r="AB72" s="817"/>
      <c r="AC72" s="817"/>
      <c r="AD72" s="817"/>
      <c r="AE72" s="817"/>
      <c r="AF72" s="817">
        <v>372</v>
      </c>
      <c r="AG72" s="817"/>
      <c r="AH72" s="817"/>
      <c r="AI72" s="817"/>
      <c r="AJ72" s="817"/>
      <c r="AK72" s="817">
        <v>150</v>
      </c>
      <c r="AL72" s="817"/>
      <c r="AM72" s="817"/>
      <c r="AN72" s="817"/>
      <c r="AO72" s="817"/>
      <c r="AP72" s="817" t="s">
        <v>538</v>
      </c>
      <c r="AQ72" s="817"/>
      <c r="AR72" s="817"/>
      <c r="AS72" s="817"/>
      <c r="AT72" s="817"/>
      <c r="AU72" s="817" t="s">
        <v>541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v>14</v>
      </c>
      <c r="R73" s="817"/>
      <c r="S73" s="817"/>
      <c r="T73" s="817"/>
      <c r="U73" s="817"/>
      <c r="V73" s="817">
        <v>13</v>
      </c>
      <c r="W73" s="817"/>
      <c r="X73" s="817"/>
      <c r="Y73" s="817"/>
      <c r="Z73" s="817"/>
      <c r="AA73" s="817">
        <v>1</v>
      </c>
      <c r="AB73" s="817"/>
      <c r="AC73" s="817"/>
      <c r="AD73" s="817"/>
      <c r="AE73" s="817"/>
      <c r="AF73" s="817">
        <v>1</v>
      </c>
      <c r="AG73" s="817"/>
      <c r="AH73" s="817"/>
      <c r="AI73" s="817"/>
      <c r="AJ73" s="817"/>
      <c r="AK73" s="817" t="s">
        <v>541</v>
      </c>
      <c r="AL73" s="817"/>
      <c r="AM73" s="817"/>
      <c r="AN73" s="817"/>
      <c r="AO73" s="817"/>
      <c r="AP73" s="817" t="s">
        <v>538</v>
      </c>
      <c r="AQ73" s="817"/>
      <c r="AR73" s="817"/>
      <c r="AS73" s="817"/>
      <c r="AT73" s="817"/>
      <c r="AU73" s="817" t="s">
        <v>541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548</v>
      </c>
      <c r="C74" s="860"/>
      <c r="D74" s="860"/>
      <c r="E74" s="860"/>
      <c r="F74" s="860"/>
      <c r="G74" s="860"/>
      <c r="H74" s="860"/>
      <c r="I74" s="860"/>
      <c r="J74" s="860"/>
      <c r="K74" s="860"/>
      <c r="L74" s="860"/>
      <c r="M74" s="860"/>
      <c r="N74" s="860"/>
      <c r="O74" s="860"/>
      <c r="P74" s="861"/>
      <c r="Q74" s="862">
        <v>0</v>
      </c>
      <c r="R74" s="817"/>
      <c r="S74" s="817"/>
      <c r="T74" s="817"/>
      <c r="U74" s="817"/>
      <c r="V74" s="817">
        <v>0</v>
      </c>
      <c r="W74" s="817"/>
      <c r="X74" s="817"/>
      <c r="Y74" s="817"/>
      <c r="Z74" s="817"/>
      <c r="AA74" s="817" t="s">
        <v>539</v>
      </c>
      <c r="AB74" s="817"/>
      <c r="AC74" s="817"/>
      <c r="AD74" s="817"/>
      <c r="AE74" s="817"/>
      <c r="AF74" s="817" t="s">
        <v>541</v>
      </c>
      <c r="AG74" s="817"/>
      <c r="AH74" s="817"/>
      <c r="AI74" s="817"/>
      <c r="AJ74" s="817"/>
      <c r="AK74" s="817" t="s">
        <v>541</v>
      </c>
      <c r="AL74" s="817"/>
      <c r="AM74" s="817"/>
      <c r="AN74" s="817"/>
      <c r="AO74" s="817"/>
      <c r="AP74" s="817" t="s">
        <v>538</v>
      </c>
      <c r="AQ74" s="817"/>
      <c r="AR74" s="817"/>
      <c r="AS74" s="817"/>
      <c r="AT74" s="817"/>
      <c r="AU74" s="817" t="s">
        <v>541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3209</v>
      </c>
      <c r="AG88" s="828"/>
      <c r="AH88" s="828"/>
      <c r="AI88" s="828"/>
      <c r="AJ88" s="828"/>
      <c r="AK88" s="825"/>
      <c r="AL88" s="825"/>
      <c r="AM88" s="825"/>
      <c r="AN88" s="825"/>
      <c r="AO88" s="825"/>
      <c r="AP88" s="828">
        <v>2317</v>
      </c>
      <c r="AQ88" s="828"/>
      <c r="AR88" s="828"/>
      <c r="AS88" s="828"/>
      <c r="AT88" s="828"/>
      <c r="AU88" s="828">
        <v>125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v>8</v>
      </c>
      <c r="CX102" s="836"/>
      <c r="CY102" s="836"/>
      <c r="CZ102" s="836"/>
      <c r="DA102" s="879"/>
      <c r="DB102" s="878" t="s">
        <v>549</v>
      </c>
      <c r="DC102" s="836"/>
      <c r="DD102" s="836"/>
      <c r="DE102" s="836"/>
      <c r="DF102" s="879"/>
      <c r="DG102" s="878" t="s">
        <v>549</v>
      </c>
      <c r="DH102" s="836"/>
      <c r="DI102" s="836"/>
      <c r="DJ102" s="836"/>
      <c r="DK102" s="879"/>
      <c r="DL102" s="878" t="s">
        <v>549</v>
      </c>
      <c r="DM102" s="836"/>
      <c r="DN102" s="836"/>
      <c r="DO102" s="836"/>
      <c r="DP102" s="879"/>
      <c r="DQ102" s="878" t="s">
        <v>549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286</v>
      </c>
      <c r="AG109" s="881"/>
      <c r="AH109" s="881"/>
      <c r="AI109" s="881"/>
      <c r="AJ109" s="882"/>
      <c r="AK109" s="880" t="s">
        <v>285</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286</v>
      </c>
      <c r="BW109" s="881"/>
      <c r="BX109" s="881"/>
      <c r="BY109" s="881"/>
      <c r="BZ109" s="882"/>
      <c r="CA109" s="880" t="s">
        <v>285</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286</v>
      </c>
      <c r="DM109" s="881"/>
      <c r="DN109" s="881"/>
      <c r="DO109" s="881"/>
      <c r="DP109" s="882"/>
      <c r="DQ109" s="880" t="s">
        <v>285</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722859</v>
      </c>
      <c r="AB110" s="888"/>
      <c r="AC110" s="888"/>
      <c r="AD110" s="888"/>
      <c r="AE110" s="889"/>
      <c r="AF110" s="890">
        <v>730577</v>
      </c>
      <c r="AG110" s="888"/>
      <c r="AH110" s="888"/>
      <c r="AI110" s="888"/>
      <c r="AJ110" s="889"/>
      <c r="AK110" s="890">
        <v>733112</v>
      </c>
      <c r="AL110" s="888"/>
      <c r="AM110" s="888"/>
      <c r="AN110" s="888"/>
      <c r="AO110" s="889"/>
      <c r="AP110" s="891">
        <v>22.7</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7134829</v>
      </c>
      <c r="BR110" s="925"/>
      <c r="BS110" s="925"/>
      <c r="BT110" s="925"/>
      <c r="BU110" s="925"/>
      <c r="BV110" s="925">
        <v>7067767</v>
      </c>
      <c r="BW110" s="925"/>
      <c r="BX110" s="925"/>
      <c r="BY110" s="925"/>
      <c r="BZ110" s="925"/>
      <c r="CA110" s="925">
        <v>7225990</v>
      </c>
      <c r="CB110" s="925"/>
      <c r="CC110" s="925"/>
      <c r="CD110" s="925"/>
      <c r="CE110" s="925"/>
      <c r="CF110" s="939">
        <v>224.2</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220</v>
      </c>
      <c r="AB111" s="932"/>
      <c r="AC111" s="932"/>
      <c r="AD111" s="932"/>
      <c r="AE111" s="933"/>
      <c r="AF111" s="934" t="s">
        <v>220</v>
      </c>
      <c r="AG111" s="932"/>
      <c r="AH111" s="932"/>
      <c r="AI111" s="932"/>
      <c r="AJ111" s="933"/>
      <c r="AK111" s="934" t="s">
        <v>220</v>
      </c>
      <c r="AL111" s="932"/>
      <c r="AM111" s="932"/>
      <c r="AN111" s="932"/>
      <c r="AO111" s="933"/>
      <c r="AP111" s="935" t="s">
        <v>220</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t="s">
        <v>220</v>
      </c>
      <c r="BR111" s="918"/>
      <c r="BS111" s="918"/>
      <c r="BT111" s="918"/>
      <c r="BU111" s="918"/>
      <c r="BV111" s="918" t="s">
        <v>220</v>
      </c>
      <c r="BW111" s="918"/>
      <c r="BX111" s="918"/>
      <c r="BY111" s="918"/>
      <c r="BZ111" s="918"/>
      <c r="CA111" s="918" t="s">
        <v>220</v>
      </c>
      <c r="CB111" s="918"/>
      <c r="CC111" s="918"/>
      <c r="CD111" s="918"/>
      <c r="CE111" s="918"/>
      <c r="CF111" s="912" t="s">
        <v>220</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3067</v>
      </c>
      <c r="AB112" s="957"/>
      <c r="AC112" s="957"/>
      <c r="AD112" s="957"/>
      <c r="AE112" s="958"/>
      <c r="AF112" s="959">
        <v>3067</v>
      </c>
      <c r="AG112" s="957"/>
      <c r="AH112" s="957"/>
      <c r="AI112" s="957"/>
      <c r="AJ112" s="958"/>
      <c r="AK112" s="959" t="s">
        <v>220</v>
      </c>
      <c r="AL112" s="957"/>
      <c r="AM112" s="957"/>
      <c r="AN112" s="957"/>
      <c r="AO112" s="958"/>
      <c r="AP112" s="960" t="s">
        <v>220</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6734240</v>
      </c>
      <c r="BR112" s="918"/>
      <c r="BS112" s="918"/>
      <c r="BT112" s="918"/>
      <c r="BU112" s="918"/>
      <c r="BV112" s="918">
        <v>6740036</v>
      </c>
      <c r="BW112" s="918"/>
      <c r="BX112" s="918"/>
      <c r="BY112" s="918"/>
      <c r="BZ112" s="918"/>
      <c r="CA112" s="918">
        <v>6533421</v>
      </c>
      <c r="CB112" s="918"/>
      <c r="CC112" s="918"/>
      <c r="CD112" s="918"/>
      <c r="CE112" s="918"/>
      <c r="CF112" s="912">
        <v>202.7</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220</v>
      </c>
      <c r="DH112" s="918"/>
      <c r="DI112" s="918"/>
      <c r="DJ112" s="918"/>
      <c r="DK112" s="918"/>
      <c r="DL112" s="918" t="s">
        <v>220</v>
      </c>
      <c r="DM112" s="918"/>
      <c r="DN112" s="918"/>
      <c r="DO112" s="918"/>
      <c r="DP112" s="918"/>
      <c r="DQ112" s="918" t="s">
        <v>220</v>
      </c>
      <c r="DR112" s="918"/>
      <c r="DS112" s="918"/>
      <c r="DT112" s="918"/>
      <c r="DU112" s="918"/>
      <c r="DV112" s="919" t="s">
        <v>220</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404503</v>
      </c>
      <c r="AB113" s="932"/>
      <c r="AC113" s="932"/>
      <c r="AD113" s="932"/>
      <c r="AE113" s="933"/>
      <c r="AF113" s="934">
        <v>402945</v>
      </c>
      <c r="AG113" s="932"/>
      <c r="AH113" s="932"/>
      <c r="AI113" s="932"/>
      <c r="AJ113" s="933"/>
      <c r="AK113" s="934">
        <v>430166</v>
      </c>
      <c r="AL113" s="932"/>
      <c r="AM113" s="932"/>
      <c r="AN113" s="932"/>
      <c r="AO113" s="933"/>
      <c r="AP113" s="935">
        <v>13.3</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120122</v>
      </c>
      <c r="BR113" s="918"/>
      <c r="BS113" s="918"/>
      <c r="BT113" s="918"/>
      <c r="BU113" s="918"/>
      <c r="BV113" s="918">
        <v>142133</v>
      </c>
      <c r="BW113" s="918"/>
      <c r="BX113" s="918"/>
      <c r="BY113" s="918"/>
      <c r="BZ113" s="918"/>
      <c r="CA113" s="918">
        <v>124715</v>
      </c>
      <c r="CB113" s="918"/>
      <c r="CC113" s="918"/>
      <c r="CD113" s="918"/>
      <c r="CE113" s="918"/>
      <c r="CF113" s="912">
        <v>3.9</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220</v>
      </c>
      <c r="DH113" s="957"/>
      <c r="DI113" s="957"/>
      <c r="DJ113" s="957"/>
      <c r="DK113" s="958"/>
      <c r="DL113" s="959" t="s">
        <v>220</v>
      </c>
      <c r="DM113" s="957"/>
      <c r="DN113" s="957"/>
      <c r="DO113" s="957"/>
      <c r="DP113" s="958"/>
      <c r="DQ113" s="959" t="s">
        <v>220</v>
      </c>
      <c r="DR113" s="957"/>
      <c r="DS113" s="957"/>
      <c r="DT113" s="957"/>
      <c r="DU113" s="958"/>
      <c r="DV113" s="960" t="s">
        <v>220</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32801</v>
      </c>
      <c r="AB114" s="957"/>
      <c r="AC114" s="957"/>
      <c r="AD114" s="957"/>
      <c r="AE114" s="958"/>
      <c r="AF114" s="959">
        <v>25173</v>
      </c>
      <c r="AG114" s="957"/>
      <c r="AH114" s="957"/>
      <c r="AI114" s="957"/>
      <c r="AJ114" s="958"/>
      <c r="AK114" s="959">
        <v>16541</v>
      </c>
      <c r="AL114" s="957"/>
      <c r="AM114" s="957"/>
      <c r="AN114" s="957"/>
      <c r="AO114" s="958"/>
      <c r="AP114" s="960">
        <v>0.5</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725867</v>
      </c>
      <c r="BR114" s="918"/>
      <c r="BS114" s="918"/>
      <c r="BT114" s="918"/>
      <c r="BU114" s="918"/>
      <c r="BV114" s="918">
        <v>706083</v>
      </c>
      <c r="BW114" s="918"/>
      <c r="BX114" s="918"/>
      <c r="BY114" s="918"/>
      <c r="BZ114" s="918"/>
      <c r="CA114" s="918">
        <v>634409</v>
      </c>
      <c r="CB114" s="918"/>
      <c r="CC114" s="918"/>
      <c r="CD114" s="918"/>
      <c r="CE114" s="918"/>
      <c r="CF114" s="912">
        <v>19.7</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220</v>
      </c>
      <c r="DH114" s="957"/>
      <c r="DI114" s="957"/>
      <c r="DJ114" s="957"/>
      <c r="DK114" s="958"/>
      <c r="DL114" s="959" t="s">
        <v>220</v>
      </c>
      <c r="DM114" s="957"/>
      <c r="DN114" s="957"/>
      <c r="DO114" s="957"/>
      <c r="DP114" s="958"/>
      <c r="DQ114" s="959" t="s">
        <v>220</v>
      </c>
      <c r="DR114" s="957"/>
      <c r="DS114" s="957"/>
      <c r="DT114" s="957"/>
      <c r="DU114" s="958"/>
      <c r="DV114" s="960" t="s">
        <v>220</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348</v>
      </c>
      <c r="AB115" s="932"/>
      <c r="AC115" s="932"/>
      <c r="AD115" s="932"/>
      <c r="AE115" s="933"/>
      <c r="AF115" s="934">
        <v>232</v>
      </c>
      <c r="AG115" s="932"/>
      <c r="AH115" s="932"/>
      <c r="AI115" s="932"/>
      <c r="AJ115" s="933"/>
      <c r="AK115" s="934">
        <v>116</v>
      </c>
      <c r="AL115" s="932"/>
      <c r="AM115" s="932"/>
      <c r="AN115" s="932"/>
      <c r="AO115" s="933"/>
      <c r="AP115" s="935">
        <v>0</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220</v>
      </c>
      <c r="BR115" s="918"/>
      <c r="BS115" s="918"/>
      <c r="BT115" s="918"/>
      <c r="BU115" s="918"/>
      <c r="BV115" s="918" t="s">
        <v>220</v>
      </c>
      <c r="BW115" s="918"/>
      <c r="BX115" s="918"/>
      <c r="BY115" s="918"/>
      <c r="BZ115" s="918"/>
      <c r="CA115" s="918" t="s">
        <v>220</v>
      </c>
      <c r="CB115" s="918"/>
      <c r="CC115" s="918"/>
      <c r="CD115" s="918"/>
      <c r="CE115" s="918"/>
      <c r="CF115" s="912" t="s">
        <v>220</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220</v>
      </c>
      <c r="DH115" s="957"/>
      <c r="DI115" s="957"/>
      <c r="DJ115" s="957"/>
      <c r="DK115" s="958"/>
      <c r="DL115" s="959" t="s">
        <v>220</v>
      </c>
      <c r="DM115" s="957"/>
      <c r="DN115" s="957"/>
      <c r="DO115" s="957"/>
      <c r="DP115" s="958"/>
      <c r="DQ115" s="959" t="s">
        <v>220</v>
      </c>
      <c r="DR115" s="957"/>
      <c r="DS115" s="957"/>
      <c r="DT115" s="957"/>
      <c r="DU115" s="958"/>
      <c r="DV115" s="960" t="s">
        <v>220</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126</v>
      </c>
      <c r="AB116" s="957"/>
      <c r="AC116" s="957"/>
      <c r="AD116" s="957"/>
      <c r="AE116" s="958"/>
      <c r="AF116" s="959">
        <v>100</v>
      </c>
      <c r="AG116" s="957"/>
      <c r="AH116" s="957"/>
      <c r="AI116" s="957"/>
      <c r="AJ116" s="958"/>
      <c r="AK116" s="959">
        <v>1281</v>
      </c>
      <c r="AL116" s="957"/>
      <c r="AM116" s="957"/>
      <c r="AN116" s="957"/>
      <c r="AO116" s="958"/>
      <c r="AP116" s="960">
        <v>0</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220</v>
      </c>
      <c r="BR116" s="918"/>
      <c r="BS116" s="918"/>
      <c r="BT116" s="918"/>
      <c r="BU116" s="918"/>
      <c r="BV116" s="918" t="s">
        <v>220</v>
      </c>
      <c r="BW116" s="918"/>
      <c r="BX116" s="918"/>
      <c r="BY116" s="918"/>
      <c r="BZ116" s="918"/>
      <c r="CA116" s="918" t="s">
        <v>220</v>
      </c>
      <c r="CB116" s="918"/>
      <c r="CC116" s="918"/>
      <c r="CD116" s="918"/>
      <c r="CE116" s="918"/>
      <c r="CF116" s="912" t="s">
        <v>220</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220</v>
      </c>
      <c r="DH116" s="957"/>
      <c r="DI116" s="957"/>
      <c r="DJ116" s="957"/>
      <c r="DK116" s="958"/>
      <c r="DL116" s="959" t="s">
        <v>220</v>
      </c>
      <c r="DM116" s="957"/>
      <c r="DN116" s="957"/>
      <c r="DO116" s="957"/>
      <c r="DP116" s="958"/>
      <c r="DQ116" s="959" t="s">
        <v>220</v>
      </c>
      <c r="DR116" s="957"/>
      <c r="DS116" s="957"/>
      <c r="DT116" s="957"/>
      <c r="DU116" s="958"/>
      <c r="DV116" s="960" t="s">
        <v>220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1163704</v>
      </c>
      <c r="AB117" s="964"/>
      <c r="AC117" s="964"/>
      <c r="AD117" s="964"/>
      <c r="AE117" s="965"/>
      <c r="AF117" s="963">
        <v>1162094</v>
      </c>
      <c r="AG117" s="964"/>
      <c r="AH117" s="964"/>
      <c r="AI117" s="964"/>
      <c r="AJ117" s="965"/>
      <c r="AK117" s="963">
        <v>1181216</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286</v>
      </c>
      <c r="AG118" s="881"/>
      <c r="AH118" s="881"/>
      <c r="AI118" s="881"/>
      <c r="AJ118" s="882"/>
      <c r="AK118" s="880" t="s">
        <v>285</v>
      </c>
      <c r="AL118" s="881"/>
      <c r="AM118" s="881"/>
      <c r="AN118" s="881"/>
      <c r="AO118" s="882"/>
      <c r="AP118" s="988" t="s">
        <v>406</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434</v>
      </c>
      <c r="BP118" s="992"/>
      <c r="BQ118" s="983">
        <v>14715058</v>
      </c>
      <c r="BR118" s="984"/>
      <c r="BS118" s="984"/>
      <c r="BT118" s="984"/>
      <c r="BU118" s="984"/>
      <c r="BV118" s="984">
        <v>14656019</v>
      </c>
      <c r="BW118" s="984"/>
      <c r="BX118" s="984"/>
      <c r="BY118" s="984"/>
      <c r="BZ118" s="984"/>
      <c r="CA118" s="984">
        <v>14518535</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3532241</v>
      </c>
      <c r="BR119" s="925"/>
      <c r="BS119" s="925"/>
      <c r="BT119" s="925"/>
      <c r="BU119" s="925"/>
      <c r="BV119" s="925">
        <v>3594215</v>
      </c>
      <c r="BW119" s="925"/>
      <c r="BX119" s="925"/>
      <c r="BY119" s="925"/>
      <c r="BZ119" s="925"/>
      <c r="CA119" s="925">
        <v>3715035</v>
      </c>
      <c r="CB119" s="925"/>
      <c r="CC119" s="925"/>
      <c r="CD119" s="925"/>
      <c r="CE119" s="925"/>
      <c r="CF119" s="939">
        <v>115.3</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220</v>
      </c>
      <c r="DH119" s="996"/>
      <c r="DI119" s="996"/>
      <c r="DJ119" s="996"/>
      <c r="DK119" s="997"/>
      <c r="DL119" s="998" t="s">
        <v>220</v>
      </c>
      <c r="DM119" s="996"/>
      <c r="DN119" s="996"/>
      <c r="DO119" s="996"/>
      <c r="DP119" s="997"/>
      <c r="DQ119" s="998" t="s">
        <v>220</v>
      </c>
      <c r="DR119" s="996"/>
      <c r="DS119" s="996"/>
      <c r="DT119" s="996"/>
      <c r="DU119" s="997"/>
      <c r="DV119" s="999" t="s">
        <v>220</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300481</v>
      </c>
      <c r="BR120" s="918"/>
      <c r="BS120" s="918"/>
      <c r="BT120" s="918"/>
      <c r="BU120" s="918"/>
      <c r="BV120" s="918">
        <v>258814</v>
      </c>
      <c r="BW120" s="918"/>
      <c r="BX120" s="918"/>
      <c r="BY120" s="918"/>
      <c r="BZ120" s="918"/>
      <c r="CA120" s="918">
        <v>209441</v>
      </c>
      <c r="CB120" s="918"/>
      <c r="CC120" s="918"/>
      <c r="CD120" s="918"/>
      <c r="CE120" s="918"/>
      <c r="CF120" s="912">
        <v>6.5</v>
      </c>
      <c r="CG120" s="913"/>
      <c r="CH120" s="913"/>
      <c r="CI120" s="913"/>
      <c r="CJ120" s="913"/>
      <c r="CK120" s="1011" t="s">
        <v>440</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2991490</v>
      </c>
      <c r="DH120" s="925"/>
      <c r="DI120" s="925"/>
      <c r="DJ120" s="925"/>
      <c r="DK120" s="925"/>
      <c r="DL120" s="925">
        <v>3021636</v>
      </c>
      <c r="DM120" s="925"/>
      <c r="DN120" s="925"/>
      <c r="DO120" s="925"/>
      <c r="DP120" s="925"/>
      <c r="DQ120" s="925">
        <v>2929618</v>
      </c>
      <c r="DR120" s="925"/>
      <c r="DS120" s="925"/>
      <c r="DT120" s="925"/>
      <c r="DU120" s="925"/>
      <c r="DV120" s="926">
        <v>90.9</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220</v>
      </c>
      <c r="AB121" s="957"/>
      <c r="AC121" s="957"/>
      <c r="AD121" s="957"/>
      <c r="AE121" s="958"/>
      <c r="AF121" s="959" t="s">
        <v>220</v>
      </c>
      <c r="AG121" s="957"/>
      <c r="AH121" s="957"/>
      <c r="AI121" s="957"/>
      <c r="AJ121" s="958"/>
      <c r="AK121" s="959" t="s">
        <v>220</v>
      </c>
      <c r="AL121" s="957"/>
      <c r="AM121" s="957"/>
      <c r="AN121" s="957"/>
      <c r="AO121" s="958"/>
      <c r="AP121" s="960" t="s">
        <v>220</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8776916</v>
      </c>
      <c r="BR121" s="984"/>
      <c r="BS121" s="984"/>
      <c r="BT121" s="984"/>
      <c r="BU121" s="984"/>
      <c r="BV121" s="984">
        <v>8707185</v>
      </c>
      <c r="BW121" s="984"/>
      <c r="BX121" s="984"/>
      <c r="BY121" s="984"/>
      <c r="BZ121" s="984"/>
      <c r="CA121" s="984">
        <v>8822219</v>
      </c>
      <c r="CB121" s="984"/>
      <c r="CC121" s="984"/>
      <c r="CD121" s="984"/>
      <c r="CE121" s="984"/>
      <c r="CF121" s="1022">
        <v>273.7</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2690399</v>
      </c>
      <c r="DH121" s="918"/>
      <c r="DI121" s="918"/>
      <c r="DJ121" s="918"/>
      <c r="DK121" s="918"/>
      <c r="DL121" s="918">
        <v>2691937</v>
      </c>
      <c r="DM121" s="918"/>
      <c r="DN121" s="918"/>
      <c r="DO121" s="918"/>
      <c r="DP121" s="918"/>
      <c r="DQ121" s="918">
        <v>2588926</v>
      </c>
      <c r="DR121" s="918"/>
      <c r="DS121" s="918"/>
      <c r="DT121" s="918"/>
      <c r="DU121" s="918"/>
      <c r="DV121" s="919">
        <v>80.3</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443</v>
      </c>
      <c r="BP122" s="992"/>
      <c r="BQ122" s="1032">
        <v>12609638</v>
      </c>
      <c r="BR122" s="1033"/>
      <c r="BS122" s="1033"/>
      <c r="BT122" s="1033"/>
      <c r="BU122" s="1033"/>
      <c r="BV122" s="1033">
        <v>12560214</v>
      </c>
      <c r="BW122" s="1033"/>
      <c r="BX122" s="1033"/>
      <c r="BY122" s="1033"/>
      <c r="BZ122" s="1033"/>
      <c r="CA122" s="1033">
        <v>12746695</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800109</v>
      </c>
      <c r="DH122" s="918"/>
      <c r="DI122" s="918"/>
      <c r="DJ122" s="918"/>
      <c r="DK122" s="918"/>
      <c r="DL122" s="918">
        <v>769751</v>
      </c>
      <c r="DM122" s="918"/>
      <c r="DN122" s="918"/>
      <c r="DO122" s="918"/>
      <c r="DP122" s="918"/>
      <c r="DQ122" s="918">
        <v>723888</v>
      </c>
      <c r="DR122" s="918"/>
      <c r="DS122" s="918"/>
      <c r="DT122" s="918"/>
      <c r="DU122" s="918"/>
      <c r="DV122" s="919">
        <v>22.5</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348</v>
      </c>
      <c r="AB123" s="957"/>
      <c r="AC123" s="957"/>
      <c r="AD123" s="957"/>
      <c r="AE123" s="958"/>
      <c r="AF123" s="959">
        <v>232</v>
      </c>
      <c r="AG123" s="957"/>
      <c r="AH123" s="957"/>
      <c r="AI123" s="957"/>
      <c r="AJ123" s="958"/>
      <c r="AK123" s="959">
        <v>116</v>
      </c>
      <c r="AL123" s="957"/>
      <c r="AM123" s="957"/>
      <c r="AN123" s="957"/>
      <c r="AO123" s="958"/>
      <c r="AP123" s="960">
        <v>0</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63.9</v>
      </c>
      <c r="BR123" s="1025"/>
      <c r="BS123" s="1025"/>
      <c r="BT123" s="1025"/>
      <c r="BU123" s="1025"/>
      <c r="BV123" s="1025">
        <v>64.900000000000006</v>
      </c>
      <c r="BW123" s="1025"/>
      <c r="BX123" s="1025"/>
      <c r="BY123" s="1025"/>
      <c r="BZ123" s="1025"/>
      <c r="CA123" s="1025">
        <v>54.9</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252242</v>
      </c>
      <c r="DH123" s="957"/>
      <c r="DI123" s="957"/>
      <c r="DJ123" s="957"/>
      <c r="DK123" s="958"/>
      <c r="DL123" s="959">
        <v>256712</v>
      </c>
      <c r="DM123" s="957"/>
      <c r="DN123" s="957"/>
      <c r="DO123" s="957"/>
      <c r="DP123" s="958"/>
      <c r="DQ123" s="959">
        <v>290989</v>
      </c>
      <c r="DR123" s="957"/>
      <c r="DS123" s="957"/>
      <c r="DT123" s="957"/>
      <c r="DU123" s="958"/>
      <c r="DV123" s="960">
        <v>9</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220</v>
      </c>
      <c r="AB124" s="957"/>
      <c r="AC124" s="957"/>
      <c r="AD124" s="957"/>
      <c r="AE124" s="958"/>
      <c r="AF124" s="959" t="s">
        <v>220</v>
      </c>
      <c r="AG124" s="957"/>
      <c r="AH124" s="957"/>
      <c r="AI124" s="957"/>
      <c r="AJ124" s="958"/>
      <c r="AK124" s="959" t="s">
        <v>220</v>
      </c>
      <c r="AL124" s="957"/>
      <c r="AM124" s="957"/>
      <c r="AN124" s="957"/>
      <c r="AO124" s="958"/>
      <c r="AP124" s="960" t="s">
        <v>220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220</v>
      </c>
      <c r="DH124" s="996"/>
      <c r="DI124" s="996"/>
      <c r="DJ124" s="996"/>
      <c r="DK124" s="997"/>
      <c r="DL124" s="998" t="s">
        <v>220</v>
      </c>
      <c r="DM124" s="996"/>
      <c r="DN124" s="996"/>
      <c r="DO124" s="996"/>
      <c r="DP124" s="997"/>
      <c r="DQ124" s="998" t="s">
        <v>220</v>
      </c>
      <c r="DR124" s="996"/>
      <c r="DS124" s="996"/>
      <c r="DT124" s="996"/>
      <c r="DU124" s="997"/>
      <c r="DV124" s="999" t="s">
        <v>220</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220</v>
      </c>
      <c r="AB125" s="957"/>
      <c r="AC125" s="957"/>
      <c r="AD125" s="957"/>
      <c r="AE125" s="958"/>
      <c r="AF125" s="959" t="s">
        <v>220</v>
      </c>
      <c r="AG125" s="957"/>
      <c r="AH125" s="957"/>
      <c r="AI125" s="957"/>
      <c r="AJ125" s="958"/>
      <c r="AK125" s="959" t="s">
        <v>220</v>
      </c>
      <c r="AL125" s="957"/>
      <c r="AM125" s="957"/>
      <c r="AN125" s="957"/>
      <c r="AO125" s="958"/>
      <c r="AP125" s="960" t="s">
        <v>220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220</v>
      </c>
      <c r="DH125" s="925"/>
      <c r="DI125" s="925"/>
      <c r="DJ125" s="925"/>
      <c r="DK125" s="925"/>
      <c r="DL125" s="925" t="s">
        <v>220</v>
      </c>
      <c r="DM125" s="925"/>
      <c r="DN125" s="925"/>
      <c r="DO125" s="925"/>
      <c r="DP125" s="925"/>
      <c r="DQ125" s="925" t="s">
        <v>220</v>
      </c>
      <c r="DR125" s="925"/>
      <c r="DS125" s="925"/>
      <c r="DT125" s="925"/>
      <c r="DU125" s="925"/>
      <c r="DV125" s="926" t="s">
        <v>220</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220</v>
      </c>
      <c r="AB126" s="957"/>
      <c r="AC126" s="957"/>
      <c r="AD126" s="957"/>
      <c r="AE126" s="958"/>
      <c r="AF126" s="959" t="s">
        <v>220</v>
      </c>
      <c r="AG126" s="957"/>
      <c r="AH126" s="957"/>
      <c r="AI126" s="957"/>
      <c r="AJ126" s="958"/>
      <c r="AK126" s="959" t="s">
        <v>220</v>
      </c>
      <c r="AL126" s="957"/>
      <c r="AM126" s="957"/>
      <c r="AN126" s="957"/>
      <c r="AO126" s="958"/>
      <c r="AP126" s="960" t="s">
        <v>220</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220</v>
      </c>
      <c r="DH126" s="918"/>
      <c r="DI126" s="918"/>
      <c r="DJ126" s="918"/>
      <c r="DK126" s="918"/>
      <c r="DL126" s="918" t="s">
        <v>220</v>
      </c>
      <c r="DM126" s="918"/>
      <c r="DN126" s="918"/>
      <c r="DO126" s="918"/>
      <c r="DP126" s="918"/>
      <c r="DQ126" s="918" t="s">
        <v>220</v>
      </c>
      <c r="DR126" s="918"/>
      <c r="DS126" s="918"/>
      <c r="DT126" s="918"/>
      <c r="DU126" s="918"/>
      <c r="DV126" s="919" t="s">
        <v>220</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220</v>
      </c>
      <c r="AB127" s="957"/>
      <c r="AC127" s="957"/>
      <c r="AD127" s="957"/>
      <c r="AE127" s="958"/>
      <c r="AF127" s="959" t="s">
        <v>220</v>
      </c>
      <c r="AG127" s="957"/>
      <c r="AH127" s="957"/>
      <c r="AI127" s="957"/>
      <c r="AJ127" s="958"/>
      <c r="AK127" s="959" t="s">
        <v>220</v>
      </c>
      <c r="AL127" s="957"/>
      <c r="AM127" s="957"/>
      <c r="AN127" s="957"/>
      <c r="AO127" s="958"/>
      <c r="AP127" s="960" t="s">
        <v>220</v>
      </c>
      <c r="AQ127" s="961"/>
      <c r="AR127" s="961"/>
      <c r="AS127" s="961"/>
      <c r="AT127" s="962"/>
      <c r="AU127" s="233"/>
      <c r="AV127" s="233"/>
      <c r="AW127" s="233"/>
      <c r="AX127" s="884" t="s">
        <v>454</v>
      </c>
      <c r="AY127" s="885"/>
      <c r="AZ127" s="885"/>
      <c r="BA127" s="885"/>
      <c r="BB127" s="885"/>
      <c r="BC127" s="885"/>
      <c r="BD127" s="885"/>
      <c r="BE127" s="886"/>
      <c r="BF127" s="1039" t="s">
        <v>220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220</v>
      </c>
      <c r="DH127" s="1046"/>
      <c r="DI127" s="1046"/>
      <c r="DJ127" s="1046"/>
      <c r="DK127" s="1046"/>
      <c r="DL127" s="1046" t="s">
        <v>220</v>
      </c>
      <c r="DM127" s="1046"/>
      <c r="DN127" s="1046"/>
      <c r="DO127" s="1046"/>
      <c r="DP127" s="1046"/>
      <c r="DQ127" s="1046" t="s">
        <v>220</v>
      </c>
      <c r="DR127" s="1046"/>
      <c r="DS127" s="1046"/>
      <c r="DT127" s="1046"/>
      <c r="DU127" s="1046"/>
      <c r="DV127" s="1047" t="s">
        <v>220</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39329</v>
      </c>
      <c r="AB128" s="1088"/>
      <c r="AC128" s="1088"/>
      <c r="AD128" s="1088"/>
      <c r="AE128" s="1089"/>
      <c r="AF128" s="1090">
        <v>37915</v>
      </c>
      <c r="AG128" s="1088"/>
      <c r="AH128" s="1088"/>
      <c r="AI128" s="1088"/>
      <c r="AJ128" s="1089"/>
      <c r="AK128" s="1090">
        <v>37197</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220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3912421</v>
      </c>
      <c r="AB129" s="957"/>
      <c r="AC129" s="957"/>
      <c r="AD129" s="957"/>
      <c r="AE129" s="958"/>
      <c r="AF129" s="959">
        <v>3899206</v>
      </c>
      <c r="AG129" s="957"/>
      <c r="AH129" s="957"/>
      <c r="AI129" s="957"/>
      <c r="AJ129" s="958"/>
      <c r="AK129" s="959">
        <v>3911046</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14.5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618889</v>
      </c>
      <c r="AB130" s="957"/>
      <c r="AC130" s="957"/>
      <c r="AD130" s="957"/>
      <c r="AE130" s="958"/>
      <c r="AF130" s="959">
        <v>671417</v>
      </c>
      <c r="AG130" s="957"/>
      <c r="AH130" s="957"/>
      <c r="AI130" s="957"/>
      <c r="AJ130" s="958"/>
      <c r="AK130" s="959">
        <v>688199</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54.9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3293532</v>
      </c>
      <c r="AB131" s="996"/>
      <c r="AC131" s="996"/>
      <c r="AD131" s="996"/>
      <c r="AE131" s="997"/>
      <c r="AF131" s="998">
        <v>3227789</v>
      </c>
      <c r="AG131" s="996"/>
      <c r="AH131" s="996"/>
      <c r="AI131" s="996"/>
      <c r="AJ131" s="997"/>
      <c r="AK131" s="998">
        <v>3222847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15.34783934</v>
      </c>
      <c r="AB132" s="1102"/>
      <c r="AC132" s="1102"/>
      <c r="AD132" s="1102"/>
      <c r="AE132" s="1103"/>
      <c r="AF132" s="1104">
        <v>14.02700115</v>
      </c>
      <c r="AG132" s="1102"/>
      <c r="AH132" s="1102"/>
      <c r="AI132" s="1102"/>
      <c r="AJ132" s="1103"/>
      <c r="AK132" s="1104">
        <v>14.14339558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13.5</v>
      </c>
      <c r="AB133" s="1109"/>
      <c r="AC133" s="1109"/>
      <c r="AD133" s="1109"/>
      <c r="AE133" s="1110"/>
      <c r="AF133" s="1108">
        <v>14.1</v>
      </c>
      <c r="AG133" s="1109"/>
      <c r="AH133" s="1109"/>
      <c r="AI133" s="1109"/>
      <c r="AJ133" s="1110"/>
      <c r="AK133" s="1108">
        <v>14.5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1121420</v>
      </c>
      <c r="L9" s="264">
        <v>90313</v>
      </c>
      <c r="M9" s="265">
        <v>87341</v>
      </c>
      <c r="N9" s="266">
        <v>3.4</v>
      </c>
    </row>
    <row r="10" spans="1:16">
      <c r="A10" s="248"/>
      <c r="B10" s="244"/>
      <c r="C10" s="244"/>
      <c r="D10" s="244"/>
      <c r="E10" s="244"/>
      <c r="F10" s="244"/>
      <c r="G10" s="1117" t="s">
        <v>476</v>
      </c>
      <c r="H10" s="1118"/>
      <c r="I10" s="1118"/>
      <c r="J10" s="1119"/>
      <c r="K10" s="267">
        <v>180215</v>
      </c>
      <c r="L10" s="268">
        <v>14514</v>
      </c>
      <c r="M10" s="269">
        <v>8730</v>
      </c>
      <c r="N10" s="270">
        <v>66.3</v>
      </c>
    </row>
    <row r="11" spans="1:16" ht="13.5" customHeight="1">
      <c r="A11" s="248"/>
      <c r="B11" s="244"/>
      <c r="C11" s="244"/>
      <c r="D11" s="244"/>
      <c r="E11" s="244"/>
      <c r="F11" s="244"/>
      <c r="G11" s="1117" t="s">
        <v>477</v>
      </c>
      <c r="H11" s="1118"/>
      <c r="I11" s="1118"/>
      <c r="J11" s="1119"/>
      <c r="K11" s="267">
        <v>146276</v>
      </c>
      <c r="L11" s="268">
        <v>11780</v>
      </c>
      <c r="M11" s="269">
        <v>12876</v>
      </c>
      <c r="N11" s="270">
        <v>-8.5</v>
      </c>
    </row>
    <row r="12" spans="1:16" ht="13.5" customHeight="1">
      <c r="A12" s="248"/>
      <c r="B12" s="244"/>
      <c r="C12" s="244"/>
      <c r="D12" s="244"/>
      <c r="E12" s="244"/>
      <c r="F12" s="244"/>
      <c r="G12" s="1117" t="s">
        <v>478</v>
      </c>
      <c r="H12" s="1118"/>
      <c r="I12" s="1118"/>
      <c r="J12" s="1119"/>
      <c r="K12" s="267" t="s">
        <v>479</v>
      </c>
      <c r="L12" s="268" t="s">
        <v>479</v>
      </c>
      <c r="M12" s="269">
        <v>1090</v>
      </c>
      <c r="N12" s="270" t="s">
        <v>479</v>
      </c>
    </row>
    <row r="13" spans="1:16" ht="13.5" customHeight="1">
      <c r="A13" s="248"/>
      <c r="B13" s="244"/>
      <c r="C13" s="244"/>
      <c r="D13" s="244"/>
      <c r="E13" s="244"/>
      <c r="F13" s="244"/>
      <c r="G13" s="1117" t="s">
        <v>480</v>
      </c>
      <c r="H13" s="1118"/>
      <c r="I13" s="1118"/>
      <c r="J13" s="1119"/>
      <c r="K13" s="267" t="s">
        <v>479</v>
      </c>
      <c r="L13" s="268" t="s">
        <v>479</v>
      </c>
      <c r="M13" s="269">
        <v>18</v>
      </c>
      <c r="N13" s="270" t="s">
        <v>479</v>
      </c>
    </row>
    <row r="14" spans="1:16" ht="13.5" customHeight="1">
      <c r="A14" s="248"/>
      <c r="B14" s="244"/>
      <c r="C14" s="244"/>
      <c r="D14" s="244"/>
      <c r="E14" s="244"/>
      <c r="F14" s="244"/>
      <c r="G14" s="1117" t="s">
        <v>481</v>
      </c>
      <c r="H14" s="1118"/>
      <c r="I14" s="1118"/>
      <c r="J14" s="1119"/>
      <c r="K14" s="267">
        <v>16082</v>
      </c>
      <c r="L14" s="268">
        <v>1295</v>
      </c>
      <c r="M14" s="269">
        <v>4293</v>
      </c>
      <c r="N14" s="270">
        <v>-69.8</v>
      </c>
    </row>
    <row r="15" spans="1:16" ht="13.5" customHeight="1">
      <c r="A15" s="248"/>
      <c r="B15" s="244"/>
      <c r="C15" s="244"/>
      <c r="D15" s="244"/>
      <c r="E15" s="244"/>
      <c r="F15" s="244"/>
      <c r="G15" s="1117" t="s">
        <v>482</v>
      </c>
      <c r="H15" s="1118"/>
      <c r="I15" s="1118"/>
      <c r="J15" s="1119"/>
      <c r="K15" s="267">
        <v>11163</v>
      </c>
      <c r="L15" s="268">
        <v>899</v>
      </c>
      <c r="M15" s="269">
        <v>2010</v>
      </c>
      <c r="N15" s="270">
        <v>-55.3</v>
      </c>
    </row>
    <row r="16" spans="1:16">
      <c r="A16" s="248"/>
      <c r="B16" s="244"/>
      <c r="C16" s="244"/>
      <c r="D16" s="244"/>
      <c r="E16" s="244"/>
      <c r="F16" s="244"/>
      <c r="G16" s="1120" t="s">
        <v>483</v>
      </c>
      <c r="H16" s="1121"/>
      <c r="I16" s="1121"/>
      <c r="J16" s="1122"/>
      <c r="K16" s="268">
        <v>-128107</v>
      </c>
      <c r="L16" s="268">
        <v>-10317</v>
      </c>
      <c r="M16" s="269">
        <v>-10218</v>
      </c>
      <c r="N16" s="270">
        <v>1</v>
      </c>
    </row>
    <row r="17" spans="1:16">
      <c r="A17" s="248"/>
      <c r="B17" s="244"/>
      <c r="C17" s="244"/>
      <c r="D17" s="244"/>
      <c r="E17" s="244"/>
      <c r="F17" s="244"/>
      <c r="G17" s="1120" t="s">
        <v>169</v>
      </c>
      <c r="H17" s="1121"/>
      <c r="I17" s="1121"/>
      <c r="J17" s="1122"/>
      <c r="K17" s="268">
        <v>1347049</v>
      </c>
      <c r="L17" s="268">
        <v>108484</v>
      </c>
      <c r="M17" s="269">
        <v>106139</v>
      </c>
      <c r="N17" s="270">
        <v>2.2000000000000002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10.87</v>
      </c>
      <c r="L21" s="281">
        <v>10.27</v>
      </c>
      <c r="M21" s="282">
        <v>0.6</v>
      </c>
      <c r="N21" s="249"/>
      <c r="O21" s="283"/>
      <c r="P21" s="279"/>
    </row>
    <row r="22" spans="1:16" s="284" customFormat="1">
      <c r="A22" s="279"/>
      <c r="B22" s="249"/>
      <c r="C22" s="249"/>
      <c r="D22" s="249"/>
      <c r="E22" s="249"/>
      <c r="F22" s="249"/>
      <c r="G22" s="1112" t="s">
        <v>489</v>
      </c>
      <c r="H22" s="1113"/>
      <c r="I22" s="1113"/>
      <c r="J22" s="1114"/>
      <c r="K22" s="285">
        <v>98.1</v>
      </c>
      <c r="L22" s="286">
        <v>95.1</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733112</v>
      </c>
      <c r="L32" s="294">
        <v>59041</v>
      </c>
      <c r="M32" s="295">
        <v>57922</v>
      </c>
      <c r="N32" s="296">
        <v>1.9</v>
      </c>
    </row>
    <row r="33" spans="1:16" ht="13.5" customHeight="1">
      <c r="A33" s="248"/>
      <c r="B33" s="244"/>
      <c r="C33" s="244"/>
      <c r="D33" s="244"/>
      <c r="E33" s="244"/>
      <c r="F33" s="244"/>
      <c r="G33" s="1128" t="s">
        <v>494</v>
      </c>
      <c r="H33" s="1129"/>
      <c r="I33" s="1129"/>
      <c r="J33" s="1130"/>
      <c r="K33" s="294" t="s">
        <v>479</v>
      </c>
      <c r="L33" s="294" t="s">
        <v>479</v>
      </c>
      <c r="M33" s="295" t="s">
        <v>479</v>
      </c>
      <c r="N33" s="296" t="s">
        <v>479</v>
      </c>
    </row>
    <row r="34" spans="1:16" ht="27" customHeight="1">
      <c r="A34" s="248"/>
      <c r="B34" s="244"/>
      <c r="C34" s="244"/>
      <c r="D34" s="244"/>
      <c r="E34" s="244"/>
      <c r="F34" s="244"/>
      <c r="G34" s="1128" t="s">
        <v>495</v>
      </c>
      <c r="H34" s="1129"/>
      <c r="I34" s="1129"/>
      <c r="J34" s="1130"/>
      <c r="K34" s="294" t="s">
        <v>479</v>
      </c>
      <c r="L34" s="294" t="s">
        <v>479</v>
      </c>
      <c r="M34" s="295" t="s">
        <v>479</v>
      </c>
      <c r="N34" s="296" t="s">
        <v>479</v>
      </c>
    </row>
    <row r="35" spans="1:16" ht="27" customHeight="1">
      <c r="A35" s="248"/>
      <c r="B35" s="244"/>
      <c r="C35" s="244"/>
      <c r="D35" s="244"/>
      <c r="E35" s="244"/>
      <c r="F35" s="244"/>
      <c r="G35" s="1128" t="s">
        <v>496</v>
      </c>
      <c r="H35" s="1129"/>
      <c r="I35" s="1129"/>
      <c r="J35" s="1130"/>
      <c r="K35" s="294">
        <v>430166</v>
      </c>
      <c r="L35" s="294">
        <v>34643</v>
      </c>
      <c r="M35" s="295">
        <v>16698</v>
      </c>
      <c r="N35" s="296">
        <v>107.5</v>
      </c>
    </row>
    <row r="36" spans="1:16" ht="27" customHeight="1">
      <c r="A36" s="248"/>
      <c r="B36" s="244"/>
      <c r="C36" s="244"/>
      <c r="D36" s="244"/>
      <c r="E36" s="244"/>
      <c r="F36" s="244"/>
      <c r="G36" s="1128" t="s">
        <v>497</v>
      </c>
      <c r="H36" s="1129"/>
      <c r="I36" s="1129"/>
      <c r="J36" s="1130"/>
      <c r="K36" s="294">
        <v>16541</v>
      </c>
      <c r="L36" s="294">
        <v>1332</v>
      </c>
      <c r="M36" s="295">
        <v>4963</v>
      </c>
      <c r="N36" s="296">
        <v>-73.2</v>
      </c>
    </row>
    <row r="37" spans="1:16" ht="13.5" customHeight="1">
      <c r="A37" s="248"/>
      <c r="B37" s="244"/>
      <c r="C37" s="244"/>
      <c r="D37" s="244"/>
      <c r="E37" s="244"/>
      <c r="F37" s="244"/>
      <c r="G37" s="1128" t="s">
        <v>498</v>
      </c>
      <c r="H37" s="1129"/>
      <c r="I37" s="1129"/>
      <c r="J37" s="1130"/>
      <c r="K37" s="294">
        <v>116</v>
      </c>
      <c r="L37" s="294">
        <v>9</v>
      </c>
      <c r="M37" s="295">
        <v>1334</v>
      </c>
      <c r="N37" s="296">
        <v>-99.3</v>
      </c>
    </row>
    <row r="38" spans="1:16" ht="27" customHeight="1">
      <c r="A38" s="248"/>
      <c r="B38" s="244"/>
      <c r="C38" s="244"/>
      <c r="D38" s="244"/>
      <c r="E38" s="244"/>
      <c r="F38" s="244"/>
      <c r="G38" s="1131" t="s">
        <v>499</v>
      </c>
      <c r="H38" s="1132"/>
      <c r="I38" s="1132"/>
      <c r="J38" s="1133"/>
      <c r="K38" s="297">
        <v>1281</v>
      </c>
      <c r="L38" s="297">
        <v>103</v>
      </c>
      <c r="M38" s="298">
        <v>8</v>
      </c>
      <c r="N38" s="299">
        <v>1187.5</v>
      </c>
      <c r="O38" s="293"/>
    </row>
    <row r="39" spans="1:16">
      <c r="A39" s="248"/>
      <c r="B39" s="244"/>
      <c r="C39" s="244"/>
      <c r="D39" s="244"/>
      <c r="E39" s="244"/>
      <c r="F39" s="244"/>
      <c r="G39" s="1131" t="s">
        <v>500</v>
      </c>
      <c r="H39" s="1132"/>
      <c r="I39" s="1132"/>
      <c r="J39" s="1133"/>
      <c r="K39" s="300">
        <v>-37197</v>
      </c>
      <c r="L39" s="300">
        <v>-2996</v>
      </c>
      <c r="M39" s="301">
        <v>-2783</v>
      </c>
      <c r="N39" s="302">
        <v>7.7</v>
      </c>
      <c r="O39" s="293"/>
    </row>
    <row r="40" spans="1:16" ht="27" customHeight="1">
      <c r="A40" s="248"/>
      <c r="B40" s="244"/>
      <c r="C40" s="244"/>
      <c r="D40" s="244"/>
      <c r="E40" s="244"/>
      <c r="F40" s="244"/>
      <c r="G40" s="1128" t="s">
        <v>501</v>
      </c>
      <c r="H40" s="1129"/>
      <c r="I40" s="1129"/>
      <c r="J40" s="1130"/>
      <c r="K40" s="300">
        <v>-688199</v>
      </c>
      <c r="L40" s="300">
        <v>-55424</v>
      </c>
      <c r="M40" s="301">
        <v>-52415</v>
      </c>
      <c r="N40" s="302">
        <v>5.7</v>
      </c>
      <c r="O40" s="293"/>
    </row>
    <row r="41" spans="1:16">
      <c r="A41" s="248"/>
      <c r="B41" s="244"/>
      <c r="C41" s="244"/>
      <c r="D41" s="244"/>
      <c r="E41" s="244"/>
      <c r="F41" s="244"/>
      <c r="G41" s="1134" t="s">
        <v>280</v>
      </c>
      <c r="H41" s="1135"/>
      <c r="I41" s="1135"/>
      <c r="J41" s="1136"/>
      <c r="K41" s="294">
        <v>455820</v>
      </c>
      <c r="L41" s="300">
        <v>36709</v>
      </c>
      <c r="M41" s="301">
        <v>25727</v>
      </c>
      <c r="N41" s="302">
        <v>42.7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2009395</v>
      </c>
      <c r="J51" s="320">
        <v>155502</v>
      </c>
      <c r="K51" s="321">
        <v>105.1</v>
      </c>
      <c r="L51" s="322">
        <v>86910</v>
      </c>
      <c r="M51" s="323">
        <v>58.5</v>
      </c>
      <c r="N51" s="324">
        <v>46.6</v>
      </c>
    </row>
    <row r="52" spans="1:14">
      <c r="A52" s="248"/>
      <c r="B52" s="244"/>
      <c r="C52" s="244"/>
      <c r="D52" s="244"/>
      <c r="E52" s="244"/>
      <c r="F52" s="244"/>
      <c r="G52" s="325"/>
      <c r="H52" s="326" t="s">
        <v>512</v>
      </c>
      <c r="I52" s="327">
        <v>613443</v>
      </c>
      <c r="J52" s="328">
        <v>47473</v>
      </c>
      <c r="K52" s="329">
        <v>27.5</v>
      </c>
      <c r="L52" s="330">
        <v>50891</v>
      </c>
      <c r="M52" s="331">
        <v>65.3</v>
      </c>
      <c r="N52" s="332">
        <v>-37.799999999999997</v>
      </c>
    </row>
    <row r="53" spans="1:14">
      <c r="A53" s="248"/>
      <c r="B53" s="244"/>
      <c r="C53" s="244"/>
      <c r="D53" s="244"/>
      <c r="E53" s="244"/>
      <c r="F53" s="244"/>
      <c r="G53" s="310" t="s">
        <v>513</v>
      </c>
      <c r="H53" s="311"/>
      <c r="I53" s="319">
        <v>905620</v>
      </c>
      <c r="J53" s="320">
        <v>70801</v>
      </c>
      <c r="K53" s="321">
        <v>-54.5</v>
      </c>
      <c r="L53" s="322">
        <v>95443</v>
      </c>
      <c r="M53" s="323">
        <v>9.8000000000000007</v>
      </c>
      <c r="N53" s="324">
        <v>-64.3</v>
      </c>
    </row>
    <row r="54" spans="1:14">
      <c r="A54" s="248"/>
      <c r="B54" s="244"/>
      <c r="C54" s="244"/>
      <c r="D54" s="244"/>
      <c r="E54" s="244"/>
      <c r="F54" s="244"/>
      <c r="G54" s="325"/>
      <c r="H54" s="326" t="s">
        <v>512</v>
      </c>
      <c r="I54" s="327">
        <v>508170</v>
      </c>
      <c r="J54" s="328">
        <v>39729</v>
      </c>
      <c r="K54" s="329">
        <v>-16.3</v>
      </c>
      <c r="L54" s="330">
        <v>48538</v>
      </c>
      <c r="M54" s="331">
        <v>-4.5999999999999996</v>
      </c>
      <c r="N54" s="332">
        <v>-11.7</v>
      </c>
    </row>
    <row r="55" spans="1:14">
      <c r="A55" s="248"/>
      <c r="B55" s="244"/>
      <c r="C55" s="244"/>
      <c r="D55" s="244"/>
      <c r="E55" s="244"/>
      <c r="F55" s="244"/>
      <c r="G55" s="310" t="s">
        <v>514</v>
      </c>
      <c r="H55" s="311"/>
      <c r="I55" s="319">
        <v>495821</v>
      </c>
      <c r="J55" s="320">
        <v>39106</v>
      </c>
      <c r="K55" s="321">
        <v>-44.8</v>
      </c>
      <c r="L55" s="322">
        <v>70897</v>
      </c>
      <c r="M55" s="323">
        <v>-25.7</v>
      </c>
      <c r="N55" s="324">
        <v>-19.100000000000001</v>
      </c>
    </row>
    <row r="56" spans="1:14">
      <c r="A56" s="248"/>
      <c r="B56" s="244"/>
      <c r="C56" s="244"/>
      <c r="D56" s="244"/>
      <c r="E56" s="244"/>
      <c r="F56" s="244"/>
      <c r="G56" s="325"/>
      <c r="H56" s="326" t="s">
        <v>512</v>
      </c>
      <c r="I56" s="327">
        <v>344129</v>
      </c>
      <c r="J56" s="328">
        <v>27142</v>
      </c>
      <c r="K56" s="329">
        <v>-31.7</v>
      </c>
      <c r="L56" s="330">
        <v>39878</v>
      </c>
      <c r="M56" s="331">
        <v>-17.8</v>
      </c>
      <c r="N56" s="332">
        <v>-13.9</v>
      </c>
    </row>
    <row r="57" spans="1:14">
      <c r="A57" s="248"/>
      <c r="B57" s="244"/>
      <c r="C57" s="244"/>
      <c r="D57" s="244"/>
      <c r="E57" s="244"/>
      <c r="F57" s="244"/>
      <c r="G57" s="310" t="s">
        <v>515</v>
      </c>
      <c r="H57" s="311"/>
      <c r="I57" s="319">
        <v>670141</v>
      </c>
      <c r="J57" s="320">
        <v>53440</v>
      </c>
      <c r="K57" s="321">
        <v>36.700000000000003</v>
      </c>
      <c r="L57" s="322">
        <v>66496</v>
      </c>
      <c r="M57" s="323">
        <v>-6.2</v>
      </c>
      <c r="N57" s="324">
        <v>42.9</v>
      </c>
    </row>
    <row r="58" spans="1:14">
      <c r="A58" s="248"/>
      <c r="B58" s="244"/>
      <c r="C58" s="244"/>
      <c r="D58" s="244"/>
      <c r="E58" s="244"/>
      <c r="F58" s="244"/>
      <c r="G58" s="325"/>
      <c r="H58" s="326" t="s">
        <v>512</v>
      </c>
      <c r="I58" s="327">
        <v>226227</v>
      </c>
      <c r="J58" s="328">
        <v>18040</v>
      </c>
      <c r="K58" s="329">
        <v>-33.5</v>
      </c>
      <c r="L58" s="330">
        <v>36530</v>
      </c>
      <c r="M58" s="331">
        <v>-8.4</v>
      </c>
      <c r="N58" s="332">
        <v>-25.1</v>
      </c>
    </row>
    <row r="59" spans="1:14">
      <c r="A59" s="248"/>
      <c r="B59" s="244"/>
      <c r="C59" s="244"/>
      <c r="D59" s="244"/>
      <c r="E59" s="244"/>
      <c r="F59" s="244"/>
      <c r="G59" s="310" t="s">
        <v>516</v>
      </c>
      <c r="H59" s="311"/>
      <c r="I59" s="319">
        <v>726426</v>
      </c>
      <c r="J59" s="320">
        <v>58503</v>
      </c>
      <c r="K59" s="321">
        <v>9.5</v>
      </c>
      <c r="L59" s="322">
        <v>82748</v>
      </c>
      <c r="M59" s="323">
        <v>24.4</v>
      </c>
      <c r="N59" s="324">
        <v>-14.9</v>
      </c>
    </row>
    <row r="60" spans="1:14">
      <c r="A60" s="248"/>
      <c r="B60" s="244"/>
      <c r="C60" s="244"/>
      <c r="D60" s="244"/>
      <c r="E60" s="244"/>
      <c r="F60" s="244"/>
      <c r="G60" s="325"/>
      <c r="H60" s="326" t="s">
        <v>512</v>
      </c>
      <c r="I60" s="333">
        <v>614536</v>
      </c>
      <c r="J60" s="328">
        <v>49492</v>
      </c>
      <c r="K60" s="329">
        <v>174.3</v>
      </c>
      <c r="L60" s="330">
        <v>44732</v>
      </c>
      <c r="M60" s="331">
        <v>22.5</v>
      </c>
      <c r="N60" s="332">
        <v>151.80000000000001</v>
      </c>
    </row>
    <row r="61" spans="1:14">
      <c r="A61" s="248"/>
      <c r="B61" s="244"/>
      <c r="C61" s="244"/>
      <c r="D61" s="244"/>
      <c r="E61" s="244"/>
      <c r="F61" s="244"/>
      <c r="G61" s="310" t="s">
        <v>517</v>
      </c>
      <c r="H61" s="334"/>
      <c r="I61" s="335">
        <v>961481</v>
      </c>
      <c r="J61" s="336">
        <v>75470</v>
      </c>
      <c r="K61" s="337">
        <v>10.4</v>
      </c>
      <c r="L61" s="338">
        <v>80499</v>
      </c>
      <c r="M61" s="339">
        <v>12.2</v>
      </c>
      <c r="N61" s="324">
        <v>-1.8</v>
      </c>
    </row>
    <row r="62" spans="1:14">
      <c r="A62" s="248"/>
      <c r="B62" s="244"/>
      <c r="C62" s="244"/>
      <c r="D62" s="244"/>
      <c r="E62" s="244"/>
      <c r="F62" s="244"/>
      <c r="G62" s="325"/>
      <c r="H62" s="326" t="s">
        <v>512</v>
      </c>
      <c r="I62" s="327">
        <v>461301</v>
      </c>
      <c r="J62" s="328">
        <v>36375</v>
      </c>
      <c r="K62" s="329">
        <v>24.1</v>
      </c>
      <c r="L62" s="330">
        <v>44114</v>
      </c>
      <c r="M62" s="331">
        <v>11.4</v>
      </c>
      <c r="N62" s="332">
        <v>12.7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18.32</v>
      </c>
      <c r="G47" s="12">
        <v>19.7</v>
      </c>
      <c r="H47" s="12">
        <v>22.58</v>
      </c>
      <c r="I47" s="12">
        <v>22.89</v>
      </c>
      <c r="J47" s="13">
        <v>22.45</v>
      </c>
    </row>
    <row r="48" spans="2:10" ht="57.75" customHeight="1">
      <c r="B48" s="14"/>
      <c r="C48" s="1139" t="s">
        <v>4</v>
      </c>
      <c r="D48" s="1139"/>
      <c r="E48" s="1140"/>
      <c r="F48" s="15">
        <v>2.31</v>
      </c>
      <c r="G48" s="16">
        <v>3.04</v>
      </c>
      <c r="H48" s="16">
        <v>2.0699999999999998</v>
      </c>
      <c r="I48" s="16">
        <v>2.56</v>
      </c>
      <c r="J48" s="17">
        <v>2.27</v>
      </c>
    </row>
    <row r="49" spans="2:10" ht="57.75" customHeight="1" thickBot="1">
      <c r="B49" s="18"/>
      <c r="C49" s="1141" t="s">
        <v>5</v>
      </c>
      <c r="D49" s="1141"/>
      <c r="E49" s="1142"/>
      <c r="F49" s="19">
        <v>2.0499999999999998</v>
      </c>
      <c r="G49" s="20">
        <v>1.73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527</v>
      </c>
      <c r="D34" s="1149"/>
      <c r="E34" s="1150"/>
      <c r="F34" s="32">
        <v>14.02</v>
      </c>
      <c r="G34" s="33">
        <v>16.809999999999999</v>
      </c>
      <c r="H34" s="33">
        <v>20.69</v>
      </c>
      <c r="I34" s="33">
        <v>24.17</v>
      </c>
      <c r="J34" s="34">
        <v>26.18</v>
      </c>
      <c r="K34" s="22"/>
      <c r="L34" s="22"/>
      <c r="M34" s="22"/>
      <c r="N34" s="22"/>
      <c r="O34" s="22"/>
      <c r="P34" s="22"/>
    </row>
    <row r="35" spans="1:16" ht="39" customHeight="1">
      <c r="A35" s="22"/>
      <c r="B35" s="35"/>
      <c r="C35" s="1143" t="s">
        <v>528</v>
      </c>
      <c r="D35" s="1144"/>
      <c r="E35" s="1145"/>
      <c r="F35" s="36">
        <v>8.9700000000000006</v>
      </c>
      <c r="G35" s="37">
        <v>8.32</v>
      </c>
      <c r="H35" s="37">
        <v>7.88</v>
      </c>
      <c r="I35" s="37">
        <v>6.79</v>
      </c>
      <c r="J35" s="38">
        <v>6.93</v>
      </c>
      <c r="K35" s="22"/>
      <c r="L35" s="22"/>
      <c r="M35" s="22"/>
      <c r="N35" s="22"/>
      <c r="O35" s="22"/>
      <c r="P35" s="22"/>
    </row>
    <row r="36" spans="1:16" ht="39" customHeight="1">
      <c r="A36" s="22"/>
      <c r="B36" s="35"/>
      <c r="C36" s="1143" t="s">
        <v>529</v>
      </c>
      <c r="D36" s="1144"/>
      <c r="E36" s="1145"/>
      <c r="F36" s="36">
        <v>0.73</v>
      </c>
      <c r="G36" s="37">
        <v>1.37</v>
      </c>
      <c r="H36" s="37">
        <v>2.14</v>
      </c>
      <c r="I36" s="37">
        <v>2.0299999999999998</v>
      </c>
      <c r="J36" s="38">
        <v>2.42</v>
      </c>
      <c r="K36" s="22"/>
      <c r="L36" s="22"/>
      <c r="M36" s="22"/>
      <c r="N36" s="22"/>
      <c r="O36" s="22"/>
      <c r="P36" s="22"/>
    </row>
    <row r="37" spans="1:16" ht="39" customHeight="1">
      <c r="A37" s="22"/>
      <c r="B37" s="35"/>
      <c r="C37" s="1143" t="s">
        <v>530</v>
      </c>
      <c r="D37" s="1144"/>
      <c r="E37" s="1145"/>
      <c r="F37" s="36">
        <v>2.31</v>
      </c>
      <c r="G37" s="37">
        <v>3.04</v>
      </c>
      <c r="H37" s="37">
        <v>2.0699999999999998</v>
      </c>
      <c r="I37" s="37">
        <v>2.56</v>
      </c>
      <c r="J37" s="38">
        <v>2.27</v>
      </c>
      <c r="K37" s="22"/>
      <c r="L37" s="22"/>
      <c r="M37" s="22"/>
      <c r="N37" s="22"/>
      <c r="O37" s="22"/>
      <c r="P37" s="22"/>
    </row>
    <row r="38" spans="1:16" ht="39" customHeight="1">
      <c r="A38" s="22"/>
      <c r="B38" s="35"/>
      <c r="C38" s="1143" t="s">
        <v>531</v>
      </c>
      <c r="D38" s="1144"/>
      <c r="E38" s="1145"/>
      <c r="F38" s="36">
        <v>0.17</v>
      </c>
      <c r="G38" s="37">
        <v>0.51</v>
      </c>
      <c r="H38" s="37">
        <v>0.38</v>
      </c>
      <c r="I38" s="37">
        <v>0.37</v>
      </c>
      <c r="J38" s="38">
        <v>0.49</v>
      </c>
      <c r="K38" s="22"/>
      <c r="L38" s="22"/>
      <c r="M38" s="22"/>
      <c r="N38" s="22"/>
      <c r="O38" s="22"/>
      <c r="P38" s="22"/>
    </row>
    <row r="39" spans="1:16" ht="39" customHeight="1">
      <c r="A39" s="22"/>
      <c r="B39" s="35"/>
      <c r="C39" s="1143" t="s">
        <v>532</v>
      </c>
      <c r="D39" s="1144"/>
      <c r="E39" s="1145"/>
      <c r="F39" s="36">
        <v>0</v>
      </c>
      <c r="G39" s="37">
        <v>0</v>
      </c>
      <c r="H39" s="37">
        <v>0</v>
      </c>
      <c r="I39" s="37">
        <v>0.01</v>
      </c>
      <c r="J39" s="38">
        <v>0</v>
      </c>
      <c r="K39" s="22"/>
      <c r="L39" s="22"/>
      <c r="M39" s="22"/>
      <c r="N39" s="22"/>
      <c r="O39" s="22"/>
      <c r="P39" s="22"/>
    </row>
    <row r="40" spans="1:16" ht="39" customHeight="1">
      <c r="A40" s="22"/>
      <c r="B40" s="35"/>
      <c r="C40" s="1143" t="s">
        <v>533</v>
      </c>
      <c r="D40" s="1144"/>
      <c r="E40" s="1145"/>
      <c r="F40" s="36">
        <v>0</v>
      </c>
      <c r="G40" s="37">
        <v>0</v>
      </c>
      <c r="H40" s="37">
        <v>0</v>
      </c>
      <c r="I40" s="37">
        <v>0</v>
      </c>
      <c r="J40" s="38">
        <v>0</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536</v>
      </c>
      <c r="D43" s="1147"/>
      <c r="E43" s="1148"/>
      <c r="F43" s="41">
        <v>0.05</v>
      </c>
      <c r="G43" s="42">
        <v>0</v>
      </c>
      <c r="H43" s="42">
        <v>0.03</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647</v>
      </c>
      <c r="L45" s="60">
        <v>658</v>
      </c>
      <c r="M45" s="60">
        <v>723</v>
      </c>
      <c r="N45" s="60">
        <v>731</v>
      </c>
      <c r="O45" s="61">
        <v>733</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v>3</v>
      </c>
      <c r="L47" s="64">
        <v>3</v>
      </c>
      <c r="M47" s="64">
        <v>3</v>
      </c>
      <c r="N47" s="64">
        <v>3</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350</v>
      </c>
      <c r="L48" s="64">
        <v>403</v>
      </c>
      <c r="M48" s="64">
        <v>405</v>
      </c>
      <c r="N48" s="64">
        <v>403</v>
      </c>
      <c r="O48" s="65">
        <v>430</v>
      </c>
      <c r="P48" s="48"/>
      <c r="Q48" s="48"/>
      <c r="R48" s="48"/>
      <c r="S48" s="48"/>
      <c r="T48" s="48"/>
      <c r="U48" s="48"/>
    </row>
    <row r="49" spans="1:21" ht="30.75" customHeight="1">
      <c r="A49" s="48"/>
      <c r="B49" s="1161"/>
      <c r="C49" s="1162"/>
      <c r="D49" s="62"/>
      <c r="E49" s="1153" t="s">
        <v>16</v>
      </c>
      <c r="F49" s="1153"/>
      <c r="G49" s="1153"/>
      <c r="H49" s="1153"/>
      <c r="I49" s="1153"/>
      <c r="J49" s="1154"/>
      <c r="K49" s="63">
        <v>39</v>
      </c>
      <c r="L49" s="64">
        <v>38</v>
      </c>
      <c r="M49" s="64">
        <v>33</v>
      </c>
      <c r="N49" s="64">
        <v>25</v>
      </c>
      <c r="O49" s="65">
        <v>17</v>
      </c>
      <c r="P49" s="48"/>
      <c r="Q49" s="48"/>
      <c r="R49" s="48"/>
      <c r="S49" s="48"/>
      <c r="T49" s="48"/>
      <c r="U49" s="48"/>
    </row>
    <row r="50" spans="1:21" ht="30.75" customHeight="1">
      <c r="A50" s="48"/>
      <c r="B50" s="1161"/>
      <c r="C50" s="1162"/>
      <c r="D50" s="62"/>
      <c r="E50" s="1153" t="s">
        <v>17</v>
      </c>
      <c r="F50" s="1153"/>
      <c r="G50" s="1153"/>
      <c r="H50" s="1153"/>
      <c r="I50" s="1153"/>
      <c r="J50" s="1154"/>
      <c r="K50" s="63">
        <v>1</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v>3</v>
      </c>
      <c r="L51" s="64">
        <v>0</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642</v>
      </c>
      <c r="L52" s="64">
        <v>655</v>
      </c>
      <c r="M52" s="64">
        <v>658</v>
      </c>
      <c r="N52" s="64">
        <v>710</v>
      </c>
      <c r="O52" s="65">
        <v>726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401</v>
      </c>
      <c r="L53" s="69">
        <v>447</v>
      </c>
      <c r="M53" s="69">
        <v>506</v>
      </c>
      <c r="N53" s="69">
        <v>452</v>
      </c>
      <c r="O53" s="70">
        <v>455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7306</v>
      </c>
      <c r="J41" s="83">
        <v>7331</v>
      </c>
      <c r="K41" s="83">
        <v>7135</v>
      </c>
      <c r="L41" s="83">
        <v>7068</v>
      </c>
      <c r="M41" s="84">
        <v>7226</v>
      </c>
    </row>
    <row r="42" spans="2:13" ht="27.75" customHeight="1">
      <c r="B42" s="1169"/>
      <c r="C42" s="1170"/>
      <c r="D42" s="85"/>
      <c r="E42" s="1175" t="s">
        <v>26</v>
      </c>
      <c r="F42" s="1175"/>
      <c r="G42" s="1175"/>
      <c r="H42" s="1176"/>
      <c r="I42" s="86" t="s">
        <v>479</v>
      </c>
      <c r="J42" s="87" t="s">
        <v>479</v>
      </c>
      <c r="K42" s="87" t="s">
        <v>479</v>
      </c>
      <c r="L42" s="87" t="s">
        <v>479</v>
      </c>
      <c r="M42" s="88" t="s">
        <v>479</v>
      </c>
    </row>
    <row r="43" spans="2:13" ht="27.75" customHeight="1">
      <c r="B43" s="1169"/>
      <c r="C43" s="1170"/>
      <c r="D43" s="85"/>
      <c r="E43" s="1175" t="s">
        <v>27</v>
      </c>
      <c r="F43" s="1175"/>
      <c r="G43" s="1175"/>
      <c r="H43" s="1176"/>
      <c r="I43" s="86">
        <v>6483</v>
      </c>
      <c r="J43" s="87">
        <v>6467</v>
      </c>
      <c r="K43" s="87">
        <v>6734</v>
      </c>
      <c r="L43" s="87">
        <v>6740</v>
      </c>
      <c r="M43" s="88">
        <v>6533</v>
      </c>
    </row>
    <row r="44" spans="2:13" ht="27.75" customHeight="1">
      <c r="B44" s="1169"/>
      <c r="C44" s="1170"/>
      <c r="D44" s="85"/>
      <c r="E44" s="1175" t="s">
        <v>28</v>
      </c>
      <c r="F44" s="1175"/>
      <c r="G44" s="1175"/>
      <c r="H44" s="1176"/>
      <c r="I44" s="86">
        <v>242</v>
      </c>
      <c r="J44" s="87">
        <v>188</v>
      </c>
      <c r="K44" s="87">
        <v>120</v>
      </c>
      <c r="L44" s="87">
        <v>142</v>
      </c>
      <c r="M44" s="88">
        <v>125</v>
      </c>
    </row>
    <row r="45" spans="2:13" ht="27.75" customHeight="1">
      <c r="B45" s="1169"/>
      <c r="C45" s="1170"/>
      <c r="D45" s="85"/>
      <c r="E45" s="1175" t="s">
        <v>29</v>
      </c>
      <c r="F45" s="1175"/>
      <c r="G45" s="1175"/>
      <c r="H45" s="1176"/>
      <c r="I45" s="86">
        <v>821</v>
      </c>
      <c r="J45" s="87">
        <v>811</v>
      </c>
      <c r="K45" s="87">
        <v>726</v>
      </c>
      <c r="L45" s="87">
        <v>706</v>
      </c>
      <c r="M45" s="88">
        <v>634</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3115</v>
      </c>
      <c r="J49" s="87">
        <v>3341</v>
      </c>
      <c r="K49" s="87">
        <v>3532</v>
      </c>
      <c r="L49" s="87">
        <v>3594</v>
      </c>
      <c r="M49" s="88">
        <v>3715</v>
      </c>
    </row>
    <row r="50" spans="2:13" ht="27.75" customHeight="1">
      <c r="B50" s="1169"/>
      <c r="C50" s="1170"/>
      <c r="D50" s="85"/>
      <c r="E50" s="1175" t="s">
        <v>35</v>
      </c>
      <c r="F50" s="1175"/>
      <c r="G50" s="1175"/>
      <c r="H50" s="1176"/>
      <c r="I50" s="86">
        <v>291</v>
      </c>
      <c r="J50" s="87">
        <v>318</v>
      </c>
      <c r="K50" s="87">
        <v>300</v>
      </c>
      <c r="L50" s="87">
        <v>259</v>
      </c>
      <c r="M50" s="88">
        <v>209</v>
      </c>
    </row>
    <row r="51" spans="2:13" ht="27.75" customHeight="1">
      <c r="B51" s="1171"/>
      <c r="C51" s="1172"/>
      <c r="D51" s="85"/>
      <c r="E51" s="1175" t="s">
        <v>36</v>
      </c>
      <c r="F51" s="1175"/>
      <c r="G51" s="1175"/>
      <c r="H51" s="1176"/>
      <c r="I51" s="86">
        <v>8801</v>
      </c>
      <c r="J51" s="87">
        <v>8774</v>
      </c>
      <c r="K51" s="87">
        <v>8777</v>
      </c>
      <c r="L51" s="87">
        <v>8707</v>
      </c>
      <c r="M51" s="88">
        <v>8822</v>
      </c>
    </row>
    <row r="52" spans="2:13" ht="27.75" customHeight="1" thickBot="1">
      <c r="B52" s="1179" t="s">
        <v>37</v>
      </c>
      <c r="C52" s="1180"/>
      <c r="D52" s="90"/>
      <c r="E52" s="1181" t="s">
        <v>38</v>
      </c>
      <c r="F52" s="1181"/>
      <c r="G52" s="1181"/>
      <c r="H52" s="1182"/>
      <c r="I52" s="91">
        <v>2644</v>
      </c>
      <c r="J52" s="92">
        <v>2364</v>
      </c>
      <c r="K52" s="92">
        <v>2105</v>
      </c>
      <c r="L52" s="92">
        <v>2096</v>
      </c>
      <c r="M52" s="93">
        <v>1772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155502</v>
      </c>
      <c r="E3" s="116"/>
      <c r="F3" s="117">
        <v>86910</v>
      </c>
      <c r="G3" s="118"/>
      <c r="H3" s="119"/>
    </row>
    <row r="4" spans="1:8">
      <c r="A4" s="120"/>
      <c r="B4" s="121"/>
      <c r="C4" s="122"/>
      <c r="D4" s="123">
        <v>47473</v>
      </c>
      <c r="E4" s="124"/>
      <c r="F4" s="125">
        <v>50891</v>
      </c>
      <c r="G4" s="126"/>
      <c r="H4" s="127"/>
    </row>
    <row r="5" spans="1:8">
      <c r="A5" s="108" t="s">
        <v>513</v>
      </c>
      <c r="B5" s="113"/>
      <c r="C5" s="114"/>
      <c r="D5" s="115">
        <v>70801</v>
      </c>
      <c r="E5" s="116"/>
      <c r="F5" s="117">
        <v>95443</v>
      </c>
      <c r="G5" s="118"/>
      <c r="H5" s="119"/>
    </row>
    <row r="6" spans="1:8">
      <c r="A6" s="120"/>
      <c r="B6" s="121"/>
      <c r="C6" s="122"/>
      <c r="D6" s="123">
        <v>39729</v>
      </c>
      <c r="E6" s="124"/>
      <c r="F6" s="125">
        <v>48538</v>
      </c>
      <c r="G6" s="126"/>
      <c r="H6" s="127"/>
    </row>
    <row r="7" spans="1:8">
      <c r="A7" s="108" t="s">
        <v>514</v>
      </c>
      <c r="B7" s="113"/>
      <c r="C7" s="114"/>
      <c r="D7" s="115">
        <v>39106</v>
      </c>
      <c r="E7" s="116"/>
      <c r="F7" s="117">
        <v>70897</v>
      </c>
      <c r="G7" s="118"/>
      <c r="H7" s="119"/>
    </row>
    <row r="8" spans="1:8">
      <c r="A8" s="120"/>
      <c r="B8" s="121"/>
      <c r="C8" s="122"/>
      <c r="D8" s="123">
        <v>27142</v>
      </c>
      <c r="E8" s="124"/>
      <c r="F8" s="125">
        <v>39878</v>
      </c>
      <c r="G8" s="126"/>
      <c r="H8" s="127"/>
    </row>
    <row r="9" spans="1:8">
      <c r="A9" s="108" t="s">
        <v>515</v>
      </c>
      <c r="B9" s="113"/>
      <c r="C9" s="114"/>
      <c r="D9" s="115">
        <v>53440</v>
      </c>
      <c r="E9" s="116"/>
      <c r="F9" s="117">
        <v>66496</v>
      </c>
      <c r="G9" s="118"/>
      <c r="H9" s="119"/>
    </row>
    <row r="10" spans="1:8">
      <c r="A10" s="120"/>
      <c r="B10" s="121"/>
      <c r="C10" s="122"/>
      <c r="D10" s="123">
        <v>18040</v>
      </c>
      <c r="E10" s="124"/>
      <c r="F10" s="125">
        <v>36530</v>
      </c>
      <c r="G10" s="126"/>
      <c r="H10" s="127"/>
    </row>
    <row r="11" spans="1:8">
      <c r="A11" s="108" t="s">
        <v>516</v>
      </c>
      <c r="B11" s="113"/>
      <c r="C11" s="114"/>
      <c r="D11" s="115">
        <v>58503</v>
      </c>
      <c r="E11" s="116"/>
      <c r="F11" s="117">
        <v>82748</v>
      </c>
      <c r="G11" s="118"/>
      <c r="H11" s="119"/>
    </row>
    <row r="12" spans="1:8">
      <c r="A12" s="120"/>
      <c r="B12" s="121"/>
      <c r="C12" s="128"/>
      <c r="D12" s="123">
        <v>49492</v>
      </c>
      <c r="E12" s="124"/>
      <c r="F12" s="125">
        <v>44732</v>
      </c>
      <c r="G12" s="126"/>
      <c r="H12" s="127"/>
    </row>
    <row r="13" spans="1:8">
      <c r="A13" s="108"/>
      <c r="B13" s="113"/>
      <c r="C13" s="129"/>
      <c r="D13" s="130">
        <v>75470</v>
      </c>
      <c r="E13" s="131"/>
      <c r="F13" s="132">
        <v>80499</v>
      </c>
      <c r="G13" s="133"/>
      <c r="H13" s="119"/>
    </row>
    <row r="14" spans="1:8">
      <c r="A14" s="120"/>
      <c r="B14" s="121"/>
      <c r="C14" s="122"/>
      <c r="D14" s="123">
        <v>36375</v>
      </c>
      <c r="E14" s="124"/>
      <c r="F14" s="125">
        <v>44114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2.31</v>
      </c>
      <c r="C19" s="134">
        <f>ROUND(VALUE(SUBSTITUTE(実質収支比率等に係る経年分析!G$48,"▲","-")),2)</f>
        <v>3.04</v>
      </c>
      <c r="D19" s="134">
        <f>ROUND(VALUE(SUBSTITUTE(実質収支比率等に係る経年分析!H$48,"▲","-")),2)</f>
        <v>2.0699999999999998</v>
      </c>
      <c r="E19" s="134">
        <f>ROUND(VALUE(SUBSTITUTE(実質収支比率等に係る経年分析!I$48,"▲","-")),2)</f>
        <v>2.56</v>
      </c>
      <c r="F19" s="134">
        <f>ROUND(VALUE(SUBSTITUTE(実質収支比率等に係る経年分析!J$48,"▲","-")),2)</f>
        <v>2.27</v>
      </c>
    </row>
    <row r="20" spans="1:11">
      <c r="A20" s="134" t="s">
        <v>43</v>
      </c>
      <c r="B20" s="134">
        <f>ROUND(VALUE(SUBSTITUTE(実質収支比率等に係る経年分析!F$47,"▲","-")),2)</f>
        <v>18.32</v>
      </c>
      <c r="C20" s="134">
        <f>ROUND(VALUE(SUBSTITUTE(実質収支比率等に係る経年分析!G$47,"▲","-")),2)</f>
        <v>19.7</v>
      </c>
      <c r="D20" s="134">
        <f>ROUND(VALUE(SUBSTITUTE(実質収支比率等に係る経年分析!H$47,"▲","-")),2)</f>
        <v>22.58</v>
      </c>
      <c r="E20" s="134">
        <f>ROUND(VALUE(SUBSTITUTE(実質収支比率等に係る経年分析!I$47,"▲","-")),2)</f>
        <v>22.89</v>
      </c>
      <c r="F20" s="134">
        <f>ROUND(VALUE(SUBSTITUTE(実質収支比率等に係る経年分析!J$47,"▲","-")),2)</f>
        <v>22.45</v>
      </c>
    </row>
    <row r="21" spans="1:11">
      <c r="A21" s="134" t="s">
        <v>44</v>
      </c>
      <c r="B21" s="134">
        <f>IF(ISNUMBER(VALUE(SUBSTITUTE(実質収支比率等に係る経年分析!F$49,"▲","-"))),ROUND(VALUE(SUBSTITUTE(実質収支比率等に係る経年分析!F$49,"▲","-")),2),NA())</f>
        <v>2.0499999999999998</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-0.35</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-1.96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代替バス運送事業特別会計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8.9700000000000006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16.809999999999999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26.18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642</v>
      </c>
      <c r="E42" s="136"/>
      <c r="F42" s="136"/>
      <c r="G42" s="136">
        <f>'実質公債費比率（分子）の構造'!L$52</f>
        <v>655</v>
      </c>
      <c r="H42" s="136"/>
      <c r="I42" s="136"/>
      <c r="J42" s="136">
        <f>'実質公債費比率（分子）の構造'!M$52</f>
        <v>658</v>
      </c>
      <c r="K42" s="136"/>
      <c r="L42" s="136"/>
      <c r="M42" s="136">
        <f>'実質公債費比率（分子）の構造'!N$52</f>
        <v>710</v>
      </c>
      <c r="N42" s="136"/>
      <c r="O42" s="136"/>
      <c r="P42" s="136">
        <f>'実質公債費比率（分子）の構造'!O$52</f>
        <v>726</v>
      </c>
    </row>
    <row r="43" spans="1:16">
      <c r="A43" s="136" t="s">
        <v>52</v>
      </c>
      <c r="B43" s="136">
        <f>'実質公債費比率（分子）の構造'!K$51</f>
        <v>3</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39</v>
      </c>
      <c r="C45" s="136"/>
      <c r="D45" s="136"/>
      <c r="E45" s="136">
        <f>'実質公債費比率（分子）の構造'!L$49</f>
        <v>38</v>
      </c>
      <c r="F45" s="136"/>
      <c r="G45" s="136"/>
      <c r="H45" s="136">
        <f>'実質公債費比率（分子）の構造'!M$49</f>
        <v>33</v>
      </c>
      <c r="I45" s="136"/>
      <c r="J45" s="136"/>
      <c r="K45" s="136">
        <f>'実質公債費比率（分子）の構造'!N$49</f>
        <v>25</v>
      </c>
      <c r="L45" s="136"/>
      <c r="M45" s="136"/>
      <c r="N45" s="136">
        <f>'実質公債費比率（分子）の構造'!O$49</f>
        <v>17</v>
      </c>
      <c r="O45" s="136"/>
      <c r="P45" s="136"/>
    </row>
    <row r="46" spans="1:16">
      <c r="A46" s="136" t="s">
        <v>55</v>
      </c>
      <c r="B46" s="136">
        <f>'実質公債費比率（分子）の構造'!K$48</f>
        <v>350</v>
      </c>
      <c r="C46" s="136"/>
      <c r="D46" s="136"/>
      <c r="E46" s="136">
        <f>'実質公債費比率（分子）の構造'!L$48</f>
        <v>403</v>
      </c>
      <c r="F46" s="136"/>
      <c r="G46" s="136"/>
      <c r="H46" s="136">
        <f>'実質公債費比率（分子）の構造'!M$48</f>
        <v>405</v>
      </c>
      <c r="I46" s="136"/>
      <c r="J46" s="136"/>
      <c r="K46" s="136">
        <f>'実質公債費比率（分子）の構造'!N$48</f>
        <v>403</v>
      </c>
      <c r="L46" s="136"/>
      <c r="M46" s="136"/>
      <c r="N46" s="136">
        <f>'実質公債費比率（分子）の構造'!O$48</f>
        <v>430</v>
      </c>
      <c r="O46" s="136"/>
      <c r="P46" s="136"/>
    </row>
    <row r="47" spans="1:16">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647</v>
      </c>
      <c r="C49" s="136"/>
      <c r="D49" s="136"/>
      <c r="E49" s="136">
        <f>'実質公債費比率（分子）の構造'!L$45</f>
        <v>658</v>
      </c>
      <c r="F49" s="136"/>
      <c r="G49" s="136"/>
      <c r="H49" s="136">
        <f>'実質公債費比率（分子）の構造'!M$45</f>
        <v>723</v>
      </c>
      <c r="I49" s="136"/>
      <c r="J49" s="136"/>
      <c r="K49" s="136">
        <f>'実質公債費比率（分子）の構造'!N$45</f>
        <v>731</v>
      </c>
      <c r="L49" s="136"/>
      <c r="M49" s="136"/>
      <c r="N49" s="136">
        <f>'実質公債費比率（分子）の構造'!O$45</f>
        <v>733</v>
      </c>
      <c r="O49" s="136"/>
      <c r="P49" s="136"/>
    </row>
    <row r="50" spans="1:16">
      <c r="A50" s="136" t="s">
        <v>59</v>
      </c>
      <c r="B50" s="136" t="e">
        <f>NA()</f>
        <v>#N/A</v>
      </c>
      <c r="C50" s="136">
        <f>IF(ISNUMBER('実質公債費比率（分子）の構造'!K$53),'実質公債費比率（分子）の構造'!K$53,NA())</f>
        <v>401</v>
      </c>
      <c r="D50" s="136" t="e">
        <f>NA()</f>
        <v>#N/A</v>
      </c>
      <c r="E50" s="136" t="e">
        <f>NA()</f>
        <v>#N/A</v>
      </c>
      <c r="F50" s="136">
        <f>IF(ISNUMBER('実質公債費比率（分子）の構造'!L$53),'実質公債費比率（分子）の構造'!L$53,NA())</f>
        <v>447</v>
      </c>
      <c r="G50" s="136" t="e">
        <f>NA()</f>
        <v>#N/A</v>
      </c>
      <c r="H50" s="136" t="e">
        <f>NA()</f>
        <v>#N/A</v>
      </c>
      <c r="I50" s="136">
        <f>IF(ISNUMBER('実質公債費比率（分子）の構造'!M$53),'実質公債費比率（分子）の構造'!M$53,NA())</f>
        <v>506</v>
      </c>
      <c r="J50" s="136" t="e">
        <f>NA()</f>
        <v>#N/A</v>
      </c>
      <c r="K50" s="136" t="e">
        <f>NA()</f>
        <v>#N/A</v>
      </c>
      <c r="L50" s="136">
        <f>IF(ISNUMBER('実質公債費比率（分子）の構造'!N$53),'実質公債費比率（分子）の構造'!N$53,NA())</f>
        <v>452</v>
      </c>
      <c r="M50" s="136" t="e">
        <f>NA()</f>
        <v>#N/A</v>
      </c>
      <c r="N50" s="136" t="e">
        <f>NA()</f>
        <v>#N/A</v>
      </c>
      <c r="O50" s="136">
        <f>IF(ISNUMBER('実質公債費比率（分子）の構造'!O$53),'実質公債費比率（分子）の構造'!O$53,NA())</f>
        <v>455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8801</v>
      </c>
      <c r="E56" s="135"/>
      <c r="F56" s="135"/>
      <c r="G56" s="135">
        <f>'将来負担比率（分子）の構造'!J$51</f>
        <v>8774</v>
      </c>
      <c r="H56" s="135"/>
      <c r="I56" s="135"/>
      <c r="J56" s="135">
        <f>'将来負担比率（分子）の構造'!K$51</f>
        <v>8777</v>
      </c>
      <c r="K56" s="135"/>
      <c r="L56" s="135"/>
      <c r="M56" s="135">
        <f>'将来負担比率（分子）の構造'!L$51</f>
        <v>8707</v>
      </c>
      <c r="N56" s="135"/>
      <c r="O56" s="135"/>
      <c r="P56" s="135">
        <f>'将来負担比率（分子）の構造'!M$51</f>
        <v>8822</v>
      </c>
    </row>
    <row r="57" spans="1:16">
      <c r="A57" s="135" t="s">
        <v>35</v>
      </c>
      <c r="B57" s="135"/>
      <c r="C57" s="135"/>
      <c r="D57" s="135">
        <f>'将来負担比率（分子）の構造'!I$50</f>
        <v>291</v>
      </c>
      <c r="E57" s="135"/>
      <c r="F57" s="135"/>
      <c r="G57" s="135">
        <f>'将来負担比率（分子）の構造'!J$50</f>
        <v>318</v>
      </c>
      <c r="H57" s="135"/>
      <c r="I57" s="135"/>
      <c r="J57" s="135">
        <f>'将来負担比率（分子）の構造'!K$50</f>
        <v>300</v>
      </c>
      <c r="K57" s="135"/>
      <c r="L57" s="135"/>
      <c r="M57" s="135">
        <f>'将来負担比率（分子）の構造'!L$50</f>
        <v>259</v>
      </c>
      <c r="N57" s="135"/>
      <c r="O57" s="135"/>
      <c r="P57" s="135">
        <f>'将来負担比率（分子）の構造'!M$50</f>
        <v>209</v>
      </c>
    </row>
    <row r="58" spans="1:16">
      <c r="A58" s="135" t="s">
        <v>34</v>
      </c>
      <c r="B58" s="135"/>
      <c r="C58" s="135"/>
      <c r="D58" s="135">
        <f>'将来負担比率（分子）の構造'!I$49</f>
        <v>3115</v>
      </c>
      <c r="E58" s="135"/>
      <c r="F58" s="135"/>
      <c r="G58" s="135">
        <f>'将来負担比率（分子）の構造'!J$49</f>
        <v>3341</v>
      </c>
      <c r="H58" s="135"/>
      <c r="I58" s="135"/>
      <c r="J58" s="135">
        <f>'将来負担比率（分子）の構造'!K$49</f>
        <v>3532</v>
      </c>
      <c r="K58" s="135"/>
      <c r="L58" s="135"/>
      <c r="M58" s="135">
        <f>'将来負担比率（分子）の構造'!L$49</f>
        <v>3594</v>
      </c>
      <c r="N58" s="135"/>
      <c r="O58" s="135"/>
      <c r="P58" s="135">
        <f>'将来負担比率（分子）の構造'!M$49</f>
        <v>3715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821</v>
      </c>
      <c r="C62" s="135"/>
      <c r="D62" s="135"/>
      <c r="E62" s="135">
        <f>'将来負担比率（分子）の構造'!J$45</f>
        <v>811</v>
      </c>
      <c r="F62" s="135"/>
      <c r="G62" s="135"/>
      <c r="H62" s="135">
        <f>'将来負担比率（分子）の構造'!K$45</f>
        <v>726</v>
      </c>
      <c r="I62" s="135"/>
      <c r="J62" s="135"/>
      <c r="K62" s="135">
        <f>'将来負担比率（分子）の構造'!L$45</f>
        <v>706</v>
      </c>
      <c r="L62" s="135"/>
      <c r="M62" s="135"/>
      <c r="N62" s="135">
        <f>'将来負担比率（分子）の構造'!M$45</f>
        <v>634</v>
      </c>
      <c r="O62" s="135"/>
      <c r="P62" s="135"/>
    </row>
    <row r="63" spans="1:16">
      <c r="A63" s="135" t="s">
        <v>28</v>
      </c>
      <c r="B63" s="135">
        <f>'将来負担比率（分子）の構造'!I$44</f>
        <v>242</v>
      </c>
      <c r="C63" s="135"/>
      <c r="D63" s="135"/>
      <c r="E63" s="135">
        <f>'将来負担比率（分子）の構造'!J$44</f>
        <v>188</v>
      </c>
      <c r="F63" s="135"/>
      <c r="G63" s="135"/>
      <c r="H63" s="135">
        <f>'将来負担比率（分子）の構造'!K$44</f>
        <v>120</v>
      </c>
      <c r="I63" s="135"/>
      <c r="J63" s="135"/>
      <c r="K63" s="135">
        <f>'将来負担比率（分子）の構造'!L$44</f>
        <v>142</v>
      </c>
      <c r="L63" s="135"/>
      <c r="M63" s="135"/>
      <c r="N63" s="135">
        <f>'将来負担比率（分子）の構造'!M$44</f>
        <v>125</v>
      </c>
      <c r="O63" s="135"/>
      <c r="P63" s="135"/>
    </row>
    <row r="64" spans="1:16">
      <c r="A64" s="135" t="s">
        <v>27</v>
      </c>
      <c r="B64" s="135">
        <f>'将来負担比率（分子）の構造'!I$43</f>
        <v>6483</v>
      </c>
      <c r="C64" s="135"/>
      <c r="D64" s="135"/>
      <c r="E64" s="135">
        <f>'将来負担比率（分子）の構造'!J$43</f>
        <v>6467</v>
      </c>
      <c r="F64" s="135"/>
      <c r="G64" s="135"/>
      <c r="H64" s="135">
        <f>'将来負担比率（分子）の構造'!K$43</f>
        <v>6734</v>
      </c>
      <c r="I64" s="135"/>
      <c r="J64" s="135"/>
      <c r="K64" s="135">
        <f>'将来負担比率（分子）の構造'!L$43</f>
        <v>6740</v>
      </c>
      <c r="L64" s="135"/>
      <c r="M64" s="135"/>
      <c r="N64" s="135">
        <f>'将来負担比率（分子）の構造'!M$43</f>
        <v>6533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7306</v>
      </c>
      <c r="C66" s="135"/>
      <c r="D66" s="135"/>
      <c r="E66" s="135">
        <f>'将来負担比率（分子）の構造'!J$41</f>
        <v>7331</v>
      </c>
      <c r="F66" s="135"/>
      <c r="G66" s="135"/>
      <c r="H66" s="135">
        <f>'将来負担比率（分子）の構造'!K$41</f>
        <v>7135</v>
      </c>
      <c r="I66" s="135"/>
      <c r="J66" s="135"/>
      <c r="K66" s="135">
        <f>'将来負担比率（分子）の構造'!L$41</f>
        <v>7068</v>
      </c>
      <c r="L66" s="135"/>
      <c r="M66" s="135"/>
      <c r="N66" s="135">
        <f>'将来負担比率（分子）の構造'!M$41</f>
        <v>7226</v>
      </c>
      <c r="O66" s="135"/>
      <c r="P66" s="135"/>
    </row>
    <row r="67" spans="1:16">
      <c r="A67" s="135" t="s">
        <v>63</v>
      </c>
      <c r="B67" s="135" t="e">
        <f>NA()</f>
        <v>#N/A</v>
      </c>
      <c r="C67" s="135">
        <f>IF(ISNUMBER('将来負担比率（分子）の構造'!I$52), IF('将来負担比率（分子）の構造'!I$52 &lt; 0, 0, '将来負担比率（分子）の構造'!I$52), NA())</f>
        <v>2644</v>
      </c>
      <c r="D67" s="135" t="e">
        <f>NA()</f>
        <v>#N/A</v>
      </c>
      <c r="E67" s="135" t="e">
        <f>NA()</f>
        <v>#N/A</v>
      </c>
      <c r="F67" s="135">
        <f>IF(ISNUMBER('将来負担比率（分子）の構造'!J$52), IF('将来負担比率（分子）の構造'!J$52 &lt; 0, 0, '将来負担比率（分子）の構造'!J$52), NA())</f>
        <v>2364</v>
      </c>
      <c r="G67" s="135" t="e">
        <f>NA()</f>
        <v>#N/A</v>
      </c>
      <c r="H67" s="135" t="e">
        <f>NA()</f>
        <v>#N/A</v>
      </c>
      <c r="I67" s="135">
        <f>IF(ISNUMBER('将来負担比率（分子）の構造'!K$52), IF('将来負担比率（分子）の構造'!K$52 &lt; 0, 0, '将来負担比率（分子）の構造'!K$52), NA())</f>
        <v>2105</v>
      </c>
      <c r="J67" s="135" t="e">
        <f>NA()</f>
        <v>#N/A</v>
      </c>
      <c r="K67" s="135" t="e">
        <f>NA()</f>
        <v>#N/A</v>
      </c>
      <c r="L67" s="135">
        <f>IF(ISNUMBER('将来負担比率（分子）の構造'!L$52), IF('将来負担比率（分子）の構造'!L$52 &lt; 0, 0, '将来負担比率（分子）の構造'!L$52), NA())</f>
        <v>2096</v>
      </c>
      <c r="M67" s="135" t="e">
        <f>NA()</f>
        <v>#N/A</v>
      </c>
      <c r="N67" s="135" t="e">
        <f>NA()</f>
        <v>#N/A</v>
      </c>
      <c r="O67" s="135">
        <f>IF(ISNUMBER('将来負担比率（分子）の構造'!M$52), IF('将来負担比率（分子）の構造'!M$52 &lt; 0, 0, '将来負担比率（分子）の構造'!M$52), NA())</f>
        <v>1772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企画財政課 財政係</cp:lastModifiedBy>
  <cp:lastPrinted>2015-04-24T10:32:16Z</cp:lastPrinted>
  <dcterms:created xsi:type="dcterms:W3CDTF">2015-02-17T07:22:57Z</dcterms:created>
  <dcterms:modified xsi:type="dcterms:W3CDTF">2018-03-22T08:06:18Z</dcterms:modified>
</cp:coreProperties>
</file>