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sei\Desktop\"/>
    </mc:Choice>
  </mc:AlternateContent>
  <bookViews>
    <workbookView xWindow="0" yWindow="0" windowWidth="15360" windowHeight="7635" tabRatio="7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<sst xmlns="http://schemas.openxmlformats.org/spreadsheetml/2006/main" count="1098" uniqueCount="595">
  <si>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</si>
  <si>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</si>
  <si>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</si>
  <si>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</si>
  <si>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</si>
  <si>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</si>
  <si>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</si>
  <si>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</si>
  <si>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</si>
  <si>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</si>
  <si>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</si>
  <si>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</si>
  <si>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</si>
  <si>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</si>
  <si>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</si>
  <si>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</si>
  <si>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</si>
  <si>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</si>
  <si>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</si>
  <si>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</si>
  <si>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</si>
  <si>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</si>
  <si>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</si>
  <si>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</si>
  <si>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</si>
  <si>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</si>
  <si>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</si>
  <si>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</si>
  <si>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</si>
  <si>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</si>
  <si>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</si>
  <si>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</si>
  <si>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</si>
  <si>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</si>
  <si>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</si>
  <si>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</si>
  <si>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</si>
  <si>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</si>
  <si>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</si>
  <si>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</si>
  <si>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</si>
  <si>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</si>
  <si>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</si>
  <si>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</si>
  <si>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</si>
  <si>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</si>
  <si>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</si>
  <si>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</si>
  <si>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</si>
  <si>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</si>
  <si>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</si>
  <si>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</si>
  <si>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</si>
  <si>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</si>
  <si>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</si>
  <si>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</si>
  <si>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</si>
  <si>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</si>
  <si>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</si>
  <si>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</si>
  <si>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</si>
  <si>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</si>
  <si>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</si>
  <si>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</si>
  <si>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</si>
  <si>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</si>
  <si>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</si>
  <si>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</si>
  <si>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</si>
  <si>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</si>
  <si>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</si>
  <si>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</si>
  <si>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</si>
  <si>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</si>
  <si>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</si>
  <si>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</si>
  <si>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</si>
  <si>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</si>
  <si>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</si>
  <si>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</si>
  <si>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</si>
  <si>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</si>
  <si>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</si>
  <si>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</si>
  <si>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</si>
  <si>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</si>
  <si>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</si>
  <si>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</si>
  <si>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</si>
  <si>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</si>
  <si>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</si>
  <si>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</si>
  <si>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</si>
  <si>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</si>
  <si>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</si>
  <si>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</si>
  <si>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</si>
  <si>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</si>
  <si>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</si>
  <si>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</si>
  <si>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</si>
  <si>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</si>
  <si>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</si>
  <si>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</si>
  <si>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</si>
  <si>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</si>
  <si>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</si>
  <si>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</si>
  <si>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</si>
  <si>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</si>
  <si>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</si>
  <si>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</si>
  <si>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</si>
  <si>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</si>
  <si>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</si>
  <si>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</si>
  <si>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</si>
  <si>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</si>
  <si>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</si>
  <si>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</si>
  <si>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</si>
  <si>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</si>
  <si>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</si>
  <si>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</si>
  <si>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</si>
  <si>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</si>
  <si>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</si>
  <si>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</si>
  <si>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</si>
  <si>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</si>
  <si>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</si>
  <si>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</si>
  <si>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</si>
  <si>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</si>
  <si>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</si>
  <si>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</si>
  <si>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</si>
  <si>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</si>
  <si>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</si>
  <si>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</si>
  <si>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</si>
  <si>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</si>
  <si>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</si>
  <si>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</si>
  <si>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</si>
  <si>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</si>
  <si>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</si>
  <si>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</si>
  <si>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</si>
  <si>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</si>
  <si>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</si>
  <si>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</si>
  <si>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</si>
  <si>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</si>
  <si>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</si>
  <si>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</si>
  <si>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</si>
  <si>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</si>
  <si>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</si>
  <si>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</si>
  <si>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</si>
  <si>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</si>
  <si>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</si>
  <si>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</si>
  <si>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</si>
  <si>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</si>
  <si>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</si>
  <si>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</si>
  <si>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</si>
  <si>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</si>
  <si>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</si>
  <si>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</si>
  <si>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</si>
  <si>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</si>
  <si>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</si>
  <si>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</si>
  <si>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</si>
  <si>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</si>
  <si>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</si>
  <si>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</si>
  <si>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</si>
  <si>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</si>
  <si>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</si>
  <si>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</si>
  <si>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</si>
  <si>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</si>
  <si>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</si>
  <si>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</si>
  <si>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</si>
  <si>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</si>
  <si>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</si>
  <si>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</si>
  <si>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</si>
  <si>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</si>
  <si>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</si>
  <si>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</si>
  <si>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</si>
  <si>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</si>
  <si>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</si>
  <si>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</si>
  <si>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</si>
  <si>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</si>
  <si>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</si>
  <si>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</si>
  <si>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</si>
  <si>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</si>
  <si>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</si>
  <si>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</si>
  <si>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</si>
  <si>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</si>
  <si>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</si>
  <si>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鳥取県岩美町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</si>
  <si>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</si>
  <si>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</si>
  <si>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</si>
  <si>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</si>
  <si>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</si>
  <si>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</si>
  <si>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</si>
  <si>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</si>
  <si>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</si>
  <si>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</si>
  <si>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</si>
  <si>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</si>
  <si>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</si>
  <si>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</si>
  <si>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</si>
  <si>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</si>
  <si>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</si>
  <si>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</si>
  <si>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</si>
  <si>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</si>
  <si>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</si>
  <si>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</si>
  <si>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</si>
  <si>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</si>
  <si>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</si>
  <si>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</si>
  <si>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</si>
  <si>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</si>
  <si>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</si>
  <si>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</si>
  <si>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</si>
  <si>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</si>
  <si>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</si>
  <si>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</si>
  <si>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</si>
  <si>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</si>
  <si>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</si>
  <si>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</si>
  <si>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</si>
  <si>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</si>
  <si>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</si>
  <si>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</si>
  <si>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</si>
  <si>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</si>
  <si>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</si>
  <si>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</si>
  <si>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</si>
  <si>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</si>
  <si>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</si>
  <si>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</si>
  <si>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</si>
  <si>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</si>
  <si>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</si>
  <si>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</si>
  <si>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</si>
  <si>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</si>
  <si>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</si>
  <si>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</si>
  <si>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</si>
  <si>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</si>
  <si>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</si>
  <si>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</si>
  <si>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</si>
  <si>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</si>
  <si>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</si>
  <si>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</si>
  <si>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</si>
  <si>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</si>
  <si>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</si>
  <si>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</si>
  <si>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</si>
  <si>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</si>
  <si>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</si>
  <si>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</si>
  <si>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</si>
  <si>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</si>
  <si>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</si>
  <si>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</si>
  <si>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</si>
  <si>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</si>
  <si>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</si>
  <si>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</si>
  <si>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</si>
  <si>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</si>
  <si>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</si>
  <si>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</si>
  <si>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</si>
  <si>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</si>
  <si>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</si>
  <si>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</si>
  <si>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</si>
  <si>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</si>
  <si>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</si>
  <si>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</si>
  <si>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</si>
  <si>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</si>
  <si>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</si>
  <si>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</si>
  <si>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</si>
  <si>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</si>
  <si>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</si>
  <si>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</si>
  <si>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</si>
  <si>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</si>
  <si>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</si>
  <si>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</si>
  <si>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</si>
  <si>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</si>
  <si>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</si>
  <si>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</si>
  <si>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</si>
  <si>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</si>
  <si>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</si>
  <si>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</si>
  <si>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</si>
  <si>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</si>
  <si>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</si>
  <si>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</si>
  <si>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</si>
  <si>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</si>
  <si>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</si>
  <si>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</si>
  <si>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</si>
  <si>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</si>
  <si>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</si>
  <si>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</si>
  <si>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</si>
  <si>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</si>
  <si>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</si>
  <si>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</si>
  <si>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</si>
  <si>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</si>
  <si>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</si>
  <si>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</si>
  <si>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</si>
  <si>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</si>
  <si>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</si>
  <si>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</si>
  <si>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</si>
  <si>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</si>
  <si>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</si>
  <si>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</si>
  <si>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</si>
  <si>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</si>
  <si>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</si>
  <si>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</si>
  <si>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</si>
  <si>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</si>
  <si>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</si>
  <si>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</si>
  <si>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</si>
  <si>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</si>
  <si>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</si>
  <si>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鳥取県岩美町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</si>
  <si>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</si>
  <si>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</si>
  <si>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</si>
  <si>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</si>
  <si>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</si>
  <si>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</si>
  <si>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</si>
  <si>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</si>
  <si>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</si>
  <si>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</si>
  <si>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</si>
  <si>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</si>
  <si>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</si>
  <si>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</si>
  <si>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</si>
  <si>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</si>
  <si>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</si>
  <si>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</si>
  <si>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</si>
  <si>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</si>
  <si>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</si>
  <si>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代替バス運送事業特別会計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</si>
  <si>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</si>
  <si>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</si>
  <si>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</si>
  <si>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</si>
  <si>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</si>
  <si>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</si>
  <si>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</si>
  <si>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</si>
  <si>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</si>
  <si>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</si>
  <si>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</si>
  <si>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</si>
  <si>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</si>
  <si>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</si>
  <si>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</si>
  <si>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</si>
  <si>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</si>
  <si>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</si>
  <si>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</si>
  <si>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</si>
  <si>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</si>
  <si>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</si>
  <si>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</si>
  <si>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</si>
  <si>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</si>
  <si>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</si>
  <si>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</si>
  <si>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</si>
  <si>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</si>
  <si>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</si>
  <si>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</si>
  <si>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</si>
  <si>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</si>
  <si>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</si>
  <si>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</si>
  <si>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</si>
  <si>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</si>
  <si>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</si>
  <si>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</si>
  <si>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</si>
  <si>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</si>
  <si>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</si>
  <si>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</si>
  <si>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</si>
  <si>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</si>
  <si>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</si>
  <si>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</si>
  <si>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</si>
  <si>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</si>
  <si>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</si>
  <si>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</si>
  <si>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</si>
  <si>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</si>
  <si>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</si>
  <si>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</si>
  <si>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</si>
  <si>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</si>
  <si>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</si>
  <si>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</si>
  <si>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</si>
  <si>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</si>
  <si>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</si>
  <si>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</si>
  <si>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</si>
  <si>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</si>
  <si>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</si>
  <si>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</si>
  <si>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</si>
  <si>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</si>
  <si>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</si>
  <si>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</si>
  <si>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</si>
  <si>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</si>
  <si>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</si>
  <si>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</si>
  <si>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</si>
  <si>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</si>
  <si>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</si>
  <si>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</si>
  <si>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</si>
  <si>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</si>
  <si>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</si>
  <si>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</si>
  <si>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</si>
  <si>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</si>
  <si>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</si>
  <si>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</si>
  <si>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</si>
  <si>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</si>
  <si>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</si>
  <si>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</si>
  <si>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</si>
  <si>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</si>
  <si>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</si>
  <si>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</si>
  <si>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</si>
  <si>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</si>
  <si>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</si>
  <si>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</si>
  <si>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</si>
  <si>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</si>
  <si>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</si>
  <si>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</si>
  <si>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</si>
  <si>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</si>
  <si>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</si>
  <si>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</si>
  <si>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</si>
  <si>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</si>
  <si>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</si>
  <si>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</si>
  <si>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</si>
  <si>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</si>
  <si>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</si>
  <si>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</si>
  <si>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</si>
  <si>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</si>
  <si>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</si>
  <si>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</si>
  <si>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</si>
  <si>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</si>
  <si>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</si>
  <si>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</si>
  <si>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</si>
  <si>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</si>
  <si>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</si>
  <si>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</si>
  <si>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</si>
  <si>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</si>
  <si>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</si>
  <si>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</si>
  <si>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</si>
  <si>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</si>
  <si>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</si>
  <si>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</si>
  <si>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</si>
  <si>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</si>
  <si>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</si>
  <si>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</si>
  <si>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</si>
  <si>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</si>
  <si>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</si>
  <si>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</si>
  <si>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</si>
  <si>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</si>
  <si>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</si>
  <si>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</si>
  <si>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</si>
  <si>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</si>
  <si>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</si>
  <si>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</si>
  <si>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</si>
  <si>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</si>
  <si>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</si>
  <si>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</si>
  <si>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</si>
  <si>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</si>
  <si>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</si>
  <si>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</si>
  <si>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</si>
  <si>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</si>
  <si>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</si>
  <si>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</si>
  <si>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</si>
  <si>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</si>
  <si>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</si>
  <si>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</si>
  <si>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</si>
  <si>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</si>
  <si>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</si>
  <si>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</si>
  <si>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</si>
  <si>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</si>
  <si>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2.56</t>
  </si>
  <si>
    <t>▲ 1.74</t>
  </si>
  <si>
    <t>▲ 2.47</t>
  </si>
  <si>
    <t>▲ 0.19</t>
  </si>
  <si>
    <t>▲ 1.06</t>
  </si>
  <si>
    <t>病院事業会計</t>
  </si>
  <si>
    <t>水道事業会計</t>
  </si>
  <si>
    <t>一般会計</t>
  </si>
  <si>
    <t>介護保険特別会計</t>
  </si>
  <si>
    <t>国民健康保険特別会計</t>
  </si>
  <si>
    <t>後期高齢者医療特別会計</t>
  </si>
  <si>
    <t>公共下水道事業特別会計</t>
  </si>
  <si>
    <t>住宅新築資金等貸付特別会計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</si>
  <si>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</si>
  <si>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</si>
  <si>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</si>
  <si>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</si>
  <si>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</si>
  <si>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</si>
  <si>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</si>
  <si>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</si>
  <si>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公共施設建設基金</t>
    <rPh sb="0" eb="2">
      <t>コウキョウ</t>
    </rPh>
    <rPh sb="2" eb="4">
      <t>シセツ</t>
    </rPh>
    <rPh sb="4" eb="6">
      <t>ケンセツ</t>
    </rPh>
    <rPh sb="6" eb="8">
      <t>キキン</t>
    </rPh>
    <phoneticPr fontId="11"/>
  </si>
  <si>
    <t>福祉・環境整備基金</t>
    <rPh sb="0" eb="2">
      <t>フクシ</t>
    </rPh>
    <rPh sb="3" eb="5">
      <t>カンキョウ</t>
    </rPh>
    <rPh sb="5" eb="7">
      <t>セイビ</t>
    </rPh>
    <rPh sb="7" eb="9">
      <t>キキン</t>
    </rPh>
    <phoneticPr fontId="11"/>
  </si>
  <si>
    <t>地域福祉基金</t>
    <rPh sb="0" eb="2">
      <t>チイキ</t>
    </rPh>
    <rPh sb="2" eb="4">
      <t>フクシ</t>
    </rPh>
    <rPh sb="4" eb="6">
      <t>キキン</t>
    </rPh>
    <phoneticPr fontId="11"/>
  </si>
  <si>
    <t>人材育成基金</t>
    <rPh sb="0" eb="2">
      <t>ジンザイ</t>
    </rPh>
    <rPh sb="2" eb="4">
      <t>イクセイ</t>
    </rPh>
    <rPh sb="4" eb="6">
      <t>キキン</t>
    </rPh>
    <phoneticPr fontId="11"/>
  </si>
  <si>
    <t>交通安全対策基金</t>
    <rPh sb="0" eb="2">
      <t>コウツウ</t>
    </rPh>
    <rPh sb="2" eb="4">
      <t>アンゼン</t>
    </rPh>
    <rPh sb="4" eb="6">
      <t>タイサク</t>
    </rPh>
    <rPh sb="6" eb="8">
      <t>キキン</t>
    </rPh>
    <phoneticPr fontId="11"/>
  </si>
  <si>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</si>
  <si>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</si>
  <si>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</si>
  <si>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鳥取県東部広域行政管理組合（事業会計）</t>
    <rPh sb="0" eb="3">
      <t>トットリケン</t>
    </rPh>
    <rPh sb="3" eb="5">
      <t>トウブ</t>
    </rPh>
    <rPh sb="5" eb="7">
      <t>コウイキ</t>
    </rPh>
    <rPh sb="7" eb="9">
      <t>ギョウセイ</t>
    </rPh>
    <rPh sb="9" eb="11">
      <t>カンリ</t>
    </rPh>
    <rPh sb="11" eb="13">
      <t>クミアイ</t>
    </rPh>
    <rPh sb="14" eb="16">
      <t>ジギョウ</t>
    </rPh>
    <rPh sb="16" eb="18">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</si>
  <si>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</si>
  <si>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鳥取県後期高齢者医療広域連合（事業会計）</t>
    <rPh sb="0" eb="3">
      <t>トットリケン</t>
    </rPh>
    <rPh sb="3" eb="5">
      <t>コウキ</t>
    </rPh>
    <rPh sb="5" eb="8">
      <t>コウレイシャ</t>
    </rPh>
    <rPh sb="8" eb="10">
      <t>イリョウ</t>
    </rPh>
    <rPh sb="10" eb="12">
      <t>コウイキ</t>
    </rPh>
    <rPh sb="12" eb="14">
      <t>レンゴウ</t>
    </rPh>
    <rPh sb="15" eb="17">
      <t>ジギョウ</t>
    </rPh>
    <rPh sb="17" eb="19">
      <t>カイケイ</t>
    </rPh>
    <phoneticPr fontId="2"/>
  </si>
  <si>
    <t>岩美町振興公社</t>
    <rPh sb="0" eb="3">
      <t>イワミチョウ</t>
    </rPh>
    <rPh sb="3" eb="5">
      <t>シンコウ</t>
    </rPh>
    <rPh sb="5" eb="7">
      <t>コウシャ</t>
    </rPh>
    <phoneticPr fontId="2"/>
  </si>
  <si>
    <t>いわみ道の駅</t>
    <rPh sb="3" eb="4">
      <t>ミチ</t>
    </rPh>
    <rPh sb="5" eb="6">
      <t>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</si>
</sst>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D3EF-42FC-8746-2F3405C1B1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71879</c:v>
                </c:pt>
                <c:pt idx="1">
                  <c:v>58040</c:v>
                </c:pt>
                <c:pt idx="2">
                  <c:v>110938</c:v>
                </c:pt>
                <c:pt idx="3">
                  <c:v>69834</c:v>
                </c:pt>
                <c:pt idx="4">
                  <c:v>99686</c:v>
                </c:pt>
              </c:numCache>
            </c:numRef>
          </c:val>
          <c:smooth val="0"/>
          <c:extLst xmlns:c16r2="http://schemas.microsoft.com/office/drawing/2015/06/chart">
            <c:ext xmlns:c16="http://schemas.microsoft.com/office/drawing/2014/chart" uri="{C3380CC4-5D6E-409C-BE32-E72D297353CC}">
              <c16:uniqueId val="{00000001-D3EF-42FC-8746-2F3405C1B1B3}"/>
            </c:ext>
          </c:extLst>
        </c:ser>
        <c:dLbls>
          <c:showLegendKey val="0"/>
          <c:showVal val="0"/>
          <c:showCatName val="0"/>
          <c:showSerName val="0"/>
          <c:showPercent val="0"/>
          <c:showBubbleSize val="0"/>
        </c:dLbls>
        <c:marker val="1"/>
        <c:smooth val="0"/>
        <c:axId val="374197200"/>
        <c:axId val="374191320"/>
      </c:lineChart>
      <c:catAx>
        <c:axId val="37419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191320"/>
        <c:crosses val="autoZero"/>
        <c:auto val="1"/>
        <c:lblAlgn val="ctr"/>
        <c:lblOffset val="100"/>
        <c:tickLblSkip val="1"/>
        <c:tickMarkSkip val="1"/>
        <c:noMultiLvlLbl val="0"/>
      </c:catAx>
      <c:valAx>
        <c:axId val="3741913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19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1.67</c:v>
                </c:pt>
                <c:pt idx="1">
                  <c:v>2.17</c:v>
                </c:pt>
                <c:pt idx="2">
                  <c:v>2.11</c:v>
                </c:pt>
                <c:pt idx="3">
                  <c:v>2.1800000000000002</c:v>
                </c:pt>
                <c:pt idx="4">
                  <c:v>2.82</c:v>
                </c:pt>
              </c:numCache>
            </c:numRef>
          </c:val>
          <c:extLst xmlns:c16r2="http://schemas.microsoft.com/office/drawing/2015/06/chart">
            <c:ext xmlns:c16="http://schemas.microsoft.com/office/drawing/2014/chart" uri="{C3380CC4-5D6E-409C-BE32-E72D297353CC}">
              <c16:uniqueId val="{00000000-FD6F-47D5-BBC1-3F3F637CF6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19.89</c:v>
                </c:pt>
                <c:pt idx="1">
                  <c:v>18.7</c:v>
                </c:pt>
                <c:pt idx="2">
                  <c:v>16.73</c:v>
                </c:pt>
                <c:pt idx="3">
                  <c:v>17.09</c:v>
                </c:pt>
                <c:pt idx="4">
                  <c:v>16.510000000000002</c:v>
                </c:pt>
              </c:numCache>
            </c:numRef>
          </c:val>
          <c:extLst xmlns:c16r2="http://schemas.microsoft.com/office/drawing/2015/06/chart">
            <c:ext xmlns:c16="http://schemas.microsoft.com/office/drawing/2014/chart" uri="{C3380CC4-5D6E-409C-BE32-E72D297353CC}">
              <c16:uniqueId val="{00000001-FD6F-47D5-BBC1-3F3F637CF6C0}"/>
            </c:ext>
          </c:extLst>
        </c:ser>
        <c:dLbls>
          <c:showLegendKey val="0"/>
          <c:showVal val="0"/>
          <c:showCatName val="0"/>
          <c:showSerName val="0"/>
          <c:showPercent val="0"/>
          <c:showBubbleSize val="0"/>
        </c:dLbls>
        <c:gapWidth val="250"/>
        <c:overlap val="100"/>
        <c:axId val="374194848"/>
        <c:axId val="374197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-2.56</c:v>
                </c:pt>
                <c:pt idx="1">
                  <c:v>-1.74</c:v>
                </c:pt>
                <c:pt idx="2">
                  <c:v>-2.4700000000000002</c:v>
                </c:pt>
                <c:pt idx="3">
                  <c:v>-0.19</c:v>
                </c:pt>
                <c:pt idx="4">
                  <c:v>-1.06</c:v>
                </c:pt>
              </c:numCache>
            </c:numRef>
          </c:val>
          <c:smooth val="0"/>
          <c:extLst xmlns:c16r2="http://schemas.microsoft.com/office/drawing/2015/06/chart">
            <c:ext xmlns:c16="http://schemas.microsoft.com/office/drawing/2014/chart" uri="{C3380CC4-5D6E-409C-BE32-E72D297353CC}">
              <c16:uniqueId val="{00000002-FD6F-47D5-BBC1-3F3F637CF6C0}"/>
            </c:ext>
          </c:extLst>
        </c:ser>
        <c:dLbls>
          <c:showLegendKey val="0"/>
          <c:showVal val="0"/>
          <c:showCatName val="0"/>
          <c:showSerName val="0"/>
          <c:showPercent val="0"/>
          <c:showBubbleSize val="0"/>
        </c:dLbls>
        <c:marker val="1"/>
        <c:smooth val="0"/>
        <c:axId val="374194848"/>
        <c:axId val="374197592"/>
      </c:lineChart>
      <c:catAx>
        <c:axId val="37419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4197592"/>
        <c:crosses val="autoZero"/>
        <c:auto val="1"/>
        <c:lblAlgn val="ctr"/>
        <c:lblOffset val="100"/>
        <c:tickLblSkip val="1"/>
        <c:tickMarkSkip val="1"/>
        <c:noMultiLvlLbl val="0"/>
      </c:catAx>
      <c:valAx>
        <c:axId val="374197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19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A4-4974-8374-4537489C03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A4-4974-8374-4537489C03F1}"/>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A4-4974-8374-4537489C03F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A4-4974-8374-4537489C03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A4-4974-8374-4537489C03F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1.68</c:v>
                </c:pt>
                <c:pt idx="2">
                  <c:v>#N/A</c:v>
                </c:pt>
                <c:pt idx="3">
                  <c:v>2.65</c:v>
                </c:pt>
                <c:pt idx="4">
                  <c:v>#N/A</c:v>
                </c:pt>
                <c:pt idx="5">
                  <c:v>1.91</c:v>
                </c:pt>
                <c:pt idx="6">
                  <c:v>#N/A</c:v>
                </c:pt>
                <c:pt idx="7">
                  <c:v>0.62</c:v>
                </c:pt>
                <c:pt idx="8">
                  <c:v>#N/A</c:v>
                </c:pt>
                <c:pt idx="9">
                  <c:v>0.75</c:v>
                </c:pt>
              </c:numCache>
            </c:numRef>
          </c:val>
          <c:extLst xmlns:c16r2="http://schemas.microsoft.com/office/drawing/2015/06/chart">
            <c:ext xmlns:c16="http://schemas.microsoft.com/office/drawing/2014/chart" uri="{C3380CC4-5D6E-409C-BE32-E72D297353CC}">
              <c16:uniqueId val="{00000005-DBA4-4974-8374-4537489C03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0.54</c:v>
                </c:pt>
                <c:pt idx="4">
                  <c:v>#N/A</c:v>
                </c:pt>
                <c:pt idx="5">
                  <c:v>0.42</c:v>
                </c:pt>
                <c:pt idx="6">
                  <c:v>#N/A</c:v>
                </c:pt>
                <c:pt idx="7">
                  <c:v>0.74</c:v>
                </c:pt>
                <c:pt idx="8">
                  <c:v>#N/A</c:v>
                </c:pt>
                <c:pt idx="9">
                  <c:v>1.33</c:v>
                </c:pt>
              </c:numCache>
            </c:numRef>
          </c:val>
          <c:extLst xmlns:c16r2="http://schemas.microsoft.com/office/drawing/2015/06/chart">
            <c:ext xmlns:c16="http://schemas.microsoft.com/office/drawing/2014/chart" uri="{C3380CC4-5D6E-409C-BE32-E72D297353CC}">
              <c16:uniqueId val="{00000006-DBA4-4974-8374-4537489C03F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1.66</c:v>
                </c:pt>
                <c:pt idx="2">
                  <c:v>#N/A</c:v>
                </c:pt>
                <c:pt idx="3">
                  <c:v>2.2200000000000002</c:v>
                </c:pt>
                <c:pt idx="4">
                  <c:v>#N/A</c:v>
                </c:pt>
                <c:pt idx="5">
                  <c:v>2.1</c:v>
                </c:pt>
                <c:pt idx="6">
                  <c:v>#N/A</c:v>
                </c:pt>
                <c:pt idx="7">
                  <c:v>2.1800000000000002</c:v>
                </c:pt>
                <c:pt idx="8">
                  <c:v>#N/A</c:v>
                </c:pt>
                <c:pt idx="9">
                  <c:v>2.82</c:v>
                </c:pt>
              </c:numCache>
            </c:numRef>
          </c:val>
          <c:extLst xmlns:c16r2="http://schemas.microsoft.com/office/drawing/2015/06/chart">
            <c:ext xmlns:c16="http://schemas.microsoft.com/office/drawing/2014/chart" uri="{C3380CC4-5D6E-409C-BE32-E72D297353CC}">
              <c16:uniqueId val="{00000007-DBA4-4974-8374-4537489C03F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6.88</c:v>
                </c:pt>
                <c:pt idx="2">
                  <c:v>#N/A</c:v>
                </c:pt>
                <c:pt idx="3">
                  <c:v>7.11</c:v>
                </c:pt>
                <c:pt idx="4">
                  <c:v>#N/A</c:v>
                </c:pt>
                <c:pt idx="5">
                  <c:v>7.12</c:v>
                </c:pt>
                <c:pt idx="6">
                  <c:v>#N/A</c:v>
                </c:pt>
                <c:pt idx="7">
                  <c:v>6.69</c:v>
                </c:pt>
                <c:pt idx="8">
                  <c:v>#N/A</c:v>
                </c:pt>
                <c:pt idx="9">
                  <c:v>6.65</c:v>
                </c:pt>
              </c:numCache>
            </c:numRef>
          </c:val>
          <c:extLst xmlns:c16r2="http://schemas.microsoft.com/office/drawing/2015/06/chart">
            <c:ext xmlns:c16="http://schemas.microsoft.com/office/drawing/2014/chart" uri="{C3380CC4-5D6E-409C-BE32-E72D297353CC}">
              <c16:uniqueId val="{00000008-DBA4-4974-8374-4537489C03F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29.34</c:v>
                </c:pt>
                <c:pt idx="2">
                  <c:v>#N/A</c:v>
                </c:pt>
                <c:pt idx="3">
                  <c:v>30.56</c:v>
                </c:pt>
                <c:pt idx="4">
                  <c:v>#N/A</c:v>
                </c:pt>
                <c:pt idx="5">
                  <c:v>28.54</c:v>
                </c:pt>
                <c:pt idx="6">
                  <c:v>#N/A</c:v>
                </c:pt>
                <c:pt idx="7">
                  <c:v>26.54</c:v>
                </c:pt>
                <c:pt idx="8">
                  <c:v>#N/A</c:v>
                </c:pt>
                <c:pt idx="9">
                  <c:v>26.82</c:v>
                </c:pt>
              </c:numCache>
            </c:numRef>
          </c:val>
          <c:extLst xmlns:c16r2="http://schemas.microsoft.com/office/drawing/2015/06/chart">
            <c:ext xmlns:c16="http://schemas.microsoft.com/office/drawing/2014/chart" uri="{C3380CC4-5D6E-409C-BE32-E72D297353CC}">
              <c16:uniqueId val="{00000009-DBA4-4974-8374-4537489C03F1}"/>
            </c:ext>
          </c:extLst>
        </c:ser>
        <c:dLbls>
          <c:showLegendKey val="0"/>
          <c:showVal val="0"/>
          <c:showCatName val="0"/>
          <c:showSerName val="0"/>
          <c:showPercent val="0"/>
          <c:showBubbleSize val="0"/>
        </c:dLbls>
        <c:gapWidth val="150"/>
        <c:overlap val="100"/>
        <c:axId val="374191712"/>
        <c:axId val="374194064"/>
      </c:barChart>
      <c:catAx>
        <c:axId val="37419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194064"/>
        <c:crosses val="autoZero"/>
        <c:auto val="1"/>
        <c:lblAlgn val="ctr"/>
        <c:lblOffset val="100"/>
        <c:tickLblSkip val="1"/>
        <c:tickMarkSkip val="1"/>
        <c:noMultiLvlLbl val="0"/>
      </c:catAx>
      <c:valAx>
        <c:axId val="37419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19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755</c:v>
                </c:pt>
                <c:pt idx="5">
                  <c:v>751</c:v>
                </c:pt>
                <c:pt idx="8">
                  <c:v>767</c:v>
                </c:pt>
                <c:pt idx="11">
                  <c:v>766</c:v>
                </c:pt>
                <c:pt idx="14">
                  <c:v>773</c:v>
                </c:pt>
              </c:numCache>
            </c:numRef>
          </c:val>
          <c:extLst xmlns:c16r2="http://schemas.microsoft.com/office/drawing/2015/06/chart">
            <c:ext xmlns:c16="http://schemas.microsoft.com/office/drawing/2014/chart" uri="{C3380CC4-5D6E-409C-BE32-E72D297353CC}">
              <c16:uniqueId val="{00000000-E772-439F-9444-4CD61431D8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772-439F-9444-4CD61431D8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772-439F-9444-4CD61431D8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11</c:v>
                </c:pt>
                <c:pt idx="6">
                  <c:v>12</c:v>
                </c:pt>
                <c:pt idx="9">
                  <c:v>12</c:v>
                </c:pt>
                <c:pt idx="12">
                  <c:v>11</c:v>
                </c:pt>
              </c:numCache>
            </c:numRef>
          </c:val>
          <c:extLst xmlns:c16r2="http://schemas.microsoft.com/office/drawing/2015/06/chart">
            <c:ext xmlns:c16="http://schemas.microsoft.com/office/drawing/2014/chart" uri="{C3380CC4-5D6E-409C-BE32-E72D297353CC}">
              <c16:uniqueId val="{00000003-E772-439F-9444-4CD61431D8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463</c:v>
                </c:pt>
                <c:pt idx="3">
                  <c:v>474</c:v>
                </c:pt>
                <c:pt idx="6">
                  <c:v>426</c:v>
                </c:pt>
                <c:pt idx="9">
                  <c:v>438</c:v>
                </c:pt>
                <c:pt idx="12">
                  <c:v>442</c:v>
                </c:pt>
              </c:numCache>
            </c:numRef>
          </c:val>
          <c:extLst xmlns:c16r2="http://schemas.microsoft.com/office/drawing/2015/06/chart">
            <c:ext xmlns:c16="http://schemas.microsoft.com/office/drawing/2014/chart" uri="{C3380CC4-5D6E-409C-BE32-E72D297353CC}">
              <c16:uniqueId val="{00000004-E772-439F-9444-4CD61431D8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72-439F-9444-4CD61431D8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772-439F-9444-4CD61431D8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713</c:v>
                </c:pt>
                <c:pt idx="3">
                  <c:v>734</c:v>
                </c:pt>
                <c:pt idx="6">
                  <c:v>738</c:v>
                </c:pt>
                <c:pt idx="9">
                  <c:v>729</c:v>
                </c:pt>
                <c:pt idx="12">
                  <c:v>747</c:v>
                </c:pt>
              </c:numCache>
            </c:numRef>
          </c:val>
          <c:extLst xmlns:c16r2="http://schemas.microsoft.com/office/drawing/2015/06/chart">
            <c:ext xmlns:c16="http://schemas.microsoft.com/office/drawing/2014/chart" uri="{C3380CC4-5D6E-409C-BE32-E72D297353CC}">
              <c16:uniqueId val="{00000007-E772-439F-9444-4CD61431D842}"/>
            </c:ext>
          </c:extLst>
        </c:ser>
        <c:dLbls>
          <c:showLegendKey val="0"/>
          <c:showVal val="0"/>
          <c:showCatName val="0"/>
          <c:showSerName val="0"/>
          <c:showPercent val="0"/>
          <c:showBubbleSize val="0"/>
        </c:dLbls>
        <c:gapWidth val="100"/>
        <c:overlap val="100"/>
        <c:axId val="374192496"/>
        <c:axId val="15404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433</c:v>
                </c:pt>
                <c:pt idx="2">
                  <c:v>#N/A</c:v>
                </c:pt>
                <c:pt idx="3">
                  <c:v>#N/A</c:v>
                </c:pt>
                <c:pt idx="4">
                  <c:v>468</c:v>
                </c:pt>
                <c:pt idx="5">
                  <c:v>#N/A</c:v>
                </c:pt>
                <c:pt idx="6">
                  <c:v>#N/A</c:v>
                </c:pt>
                <c:pt idx="7">
                  <c:v>409</c:v>
                </c:pt>
                <c:pt idx="8">
                  <c:v>#N/A</c:v>
                </c:pt>
                <c:pt idx="9">
                  <c:v>#N/A</c:v>
                </c:pt>
                <c:pt idx="10">
                  <c:v>413</c:v>
                </c:pt>
                <c:pt idx="11">
                  <c:v>#N/A</c:v>
                </c:pt>
                <c:pt idx="12">
                  <c:v>#N/A</c:v>
                </c:pt>
                <c:pt idx="13">
                  <c:v>427</c:v>
                </c:pt>
                <c:pt idx="14">
                  <c:v>#N/A</c:v>
                </c:pt>
              </c:numCache>
            </c:numRef>
          </c:val>
          <c:smooth val="0"/>
          <c:extLst xmlns:c16r2="http://schemas.microsoft.com/office/drawing/2015/06/chart">
            <c:ext xmlns:c16="http://schemas.microsoft.com/office/drawing/2014/chart" uri="{C3380CC4-5D6E-409C-BE32-E72D297353CC}">
              <c16:uniqueId val="{00000008-E772-439F-9444-4CD61431D842}"/>
            </c:ext>
          </c:extLst>
        </c:ser>
        <c:dLbls>
          <c:showLegendKey val="0"/>
          <c:showVal val="0"/>
          <c:showCatName val="0"/>
          <c:showSerName val="0"/>
          <c:showPercent val="0"/>
          <c:showBubbleSize val="0"/>
        </c:dLbls>
        <c:marker val="1"/>
        <c:smooth val="0"/>
        <c:axId val="374192496"/>
        <c:axId val="154041504"/>
      </c:lineChart>
      <c:catAx>
        <c:axId val="37419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041504"/>
        <c:crosses val="autoZero"/>
        <c:auto val="1"/>
        <c:lblAlgn val="ctr"/>
        <c:lblOffset val="100"/>
        <c:tickLblSkip val="1"/>
        <c:tickMarkSkip val="1"/>
        <c:noMultiLvlLbl val="0"/>
      </c:catAx>
      <c:valAx>
        <c:axId val="15404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19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8549</c:v>
                </c:pt>
                <c:pt idx="5">
                  <c:v>8353</c:v>
                </c:pt>
                <c:pt idx="8">
                  <c:v>8602</c:v>
                </c:pt>
                <c:pt idx="11">
                  <c:v>8599</c:v>
                </c:pt>
                <c:pt idx="14">
                  <c:v>8655</c:v>
                </c:pt>
              </c:numCache>
            </c:numRef>
          </c:val>
          <c:extLst xmlns:c16r2="http://schemas.microsoft.com/office/drawing/2015/06/chart">
            <c:ext xmlns:c16="http://schemas.microsoft.com/office/drawing/2014/chart" uri="{C3380CC4-5D6E-409C-BE32-E72D297353CC}">
              <c16:uniqueId val="{00000000-595F-4C29-B7BD-780FD6BC78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c:v>
                </c:pt>
                <c:pt idx="5">
                  <c:v>122</c:v>
                </c:pt>
                <c:pt idx="8">
                  <c:v>111</c:v>
                </c:pt>
                <c:pt idx="11">
                  <c:v>100</c:v>
                </c:pt>
                <c:pt idx="14">
                  <c:v>88</c:v>
                </c:pt>
              </c:numCache>
            </c:numRef>
          </c:val>
          <c:extLst xmlns:c16r2="http://schemas.microsoft.com/office/drawing/2015/06/chart">
            <c:ext xmlns:c16="http://schemas.microsoft.com/office/drawing/2014/chart" uri="{C3380CC4-5D6E-409C-BE32-E72D297353CC}">
              <c16:uniqueId val="{00000001-595F-4C29-B7BD-780FD6BC78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3352</c:v>
                </c:pt>
                <c:pt idx="5">
                  <c:v>3211</c:v>
                </c:pt>
                <c:pt idx="8">
                  <c:v>3002</c:v>
                </c:pt>
                <c:pt idx="11">
                  <c:v>3000</c:v>
                </c:pt>
                <c:pt idx="14">
                  <c:v>2862</c:v>
                </c:pt>
              </c:numCache>
            </c:numRef>
          </c:val>
          <c:extLst xmlns:c16r2="http://schemas.microsoft.com/office/drawing/2015/06/chart">
            <c:ext xmlns:c16="http://schemas.microsoft.com/office/drawing/2014/chart" uri="{C3380CC4-5D6E-409C-BE32-E72D297353CC}">
              <c16:uniqueId val="{00000002-595F-4C29-B7BD-780FD6BC78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5F-4C29-B7BD-780FD6BC78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5F-4C29-B7BD-780FD6BC78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5F-4C29-B7BD-780FD6BC78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555</c:v>
                </c:pt>
                <c:pt idx="3">
                  <c:v>471</c:v>
                </c:pt>
                <c:pt idx="6">
                  <c:v>435</c:v>
                </c:pt>
                <c:pt idx="9">
                  <c:v>449</c:v>
                </c:pt>
                <c:pt idx="12">
                  <c:v>381</c:v>
                </c:pt>
              </c:numCache>
            </c:numRef>
          </c:val>
          <c:extLst xmlns:c16r2="http://schemas.microsoft.com/office/drawing/2015/06/chart">
            <c:ext xmlns:c16="http://schemas.microsoft.com/office/drawing/2014/chart" uri="{C3380CC4-5D6E-409C-BE32-E72D297353CC}">
              <c16:uniqueId val="{00000006-595F-4C29-B7BD-780FD6BC78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130</c:v>
                </c:pt>
                <c:pt idx="3">
                  <c:v>120</c:v>
                </c:pt>
                <c:pt idx="6">
                  <c:v>115</c:v>
                </c:pt>
                <c:pt idx="9">
                  <c:v>113</c:v>
                </c:pt>
                <c:pt idx="12">
                  <c:v>130</c:v>
                </c:pt>
              </c:numCache>
            </c:numRef>
          </c:val>
          <c:extLst xmlns:c16r2="http://schemas.microsoft.com/office/drawing/2015/06/chart">
            <c:ext xmlns:c16="http://schemas.microsoft.com/office/drawing/2014/chart" uri="{C3380CC4-5D6E-409C-BE32-E72D297353CC}">
              <c16:uniqueId val="{00000007-595F-4C29-B7BD-780FD6BC78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6229</c:v>
                </c:pt>
                <c:pt idx="3">
                  <c:v>6061</c:v>
                </c:pt>
                <c:pt idx="6">
                  <c:v>5741</c:v>
                </c:pt>
                <c:pt idx="9">
                  <c:v>5393</c:v>
                </c:pt>
                <c:pt idx="12">
                  <c:v>5073</c:v>
                </c:pt>
              </c:numCache>
            </c:numRef>
          </c:val>
          <c:extLst xmlns:c16r2="http://schemas.microsoft.com/office/drawing/2015/06/chart">
            <c:ext xmlns:c16="http://schemas.microsoft.com/office/drawing/2014/chart" uri="{C3380CC4-5D6E-409C-BE32-E72D297353CC}">
              <c16:uniqueId val="{00000008-595F-4C29-B7BD-780FD6BC78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95F-4C29-B7BD-780FD6BC78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6872</c:v>
                </c:pt>
                <c:pt idx="3">
                  <c:v>6739</c:v>
                </c:pt>
                <c:pt idx="6">
                  <c:v>7038</c:v>
                </c:pt>
                <c:pt idx="9">
                  <c:v>7180</c:v>
                </c:pt>
                <c:pt idx="12">
                  <c:v>7424</c:v>
                </c:pt>
              </c:numCache>
            </c:numRef>
          </c:val>
          <c:extLst xmlns:c16r2="http://schemas.microsoft.com/office/drawing/2015/06/chart">
            <c:ext xmlns:c16="http://schemas.microsoft.com/office/drawing/2014/chart" uri="{C3380CC4-5D6E-409C-BE32-E72D297353CC}">
              <c16:uniqueId val="{0000000A-595F-4C29-B7BD-780FD6BC78F2}"/>
            </c:ext>
          </c:extLst>
        </c:ser>
        <c:dLbls>
          <c:showLegendKey val="0"/>
          <c:showVal val="0"/>
          <c:showCatName val="0"/>
          <c:showSerName val="0"/>
          <c:showPercent val="0"/>
          <c:showBubbleSize val="0"/>
        </c:dLbls>
        <c:gapWidth val="100"/>
        <c:overlap val="100"/>
        <c:axId val="426569448"/>
        <c:axId val="426574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1740</c:v>
                </c:pt>
                <c:pt idx="2">
                  <c:v>#N/A</c:v>
                </c:pt>
                <c:pt idx="3">
                  <c:v>#N/A</c:v>
                </c:pt>
                <c:pt idx="4">
                  <c:v>1704</c:v>
                </c:pt>
                <c:pt idx="5">
                  <c:v>#N/A</c:v>
                </c:pt>
                <c:pt idx="6">
                  <c:v>#N/A</c:v>
                </c:pt>
                <c:pt idx="7">
                  <c:v>1615</c:v>
                </c:pt>
                <c:pt idx="8">
                  <c:v>#N/A</c:v>
                </c:pt>
                <c:pt idx="9">
                  <c:v>#N/A</c:v>
                </c:pt>
                <c:pt idx="10">
                  <c:v>1436</c:v>
                </c:pt>
                <c:pt idx="11">
                  <c:v>#N/A</c:v>
                </c:pt>
                <c:pt idx="12">
                  <c:v>#N/A</c:v>
                </c:pt>
                <c:pt idx="13">
                  <c:v>1403</c:v>
                </c:pt>
                <c:pt idx="14">
                  <c:v>#N/A</c:v>
                </c:pt>
              </c:numCache>
            </c:numRef>
          </c:val>
          <c:smooth val="0"/>
          <c:extLst xmlns:c16r2="http://schemas.microsoft.com/office/drawing/2015/06/chart">
            <c:ext xmlns:c16="http://schemas.microsoft.com/office/drawing/2014/chart" uri="{C3380CC4-5D6E-409C-BE32-E72D297353CC}">
              <c16:uniqueId val="{0000000B-595F-4C29-B7BD-780FD6BC78F2}"/>
            </c:ext>
          </c:extLst>
        </c:ser>
        <c:dLbls>
          <c:showLegendKey val="0"/>
          <c:showVal val="0"/>
          <c:showCatName val="0"/>
          <c:showSerName val="0"/>
          <c:showPercent val="0"/>
          <c:showBubbleSize val="0"/>
        </c:dLbls>
        <c:marker val="1"/>
        <c:smooth val="0"/>
        <c:axId val="426569448"/>
        <c:axId val="426574936"/>
      </c:lineChart>
      <c:catAx>
        <c:axId val="42656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574936"/>
        <c:crosses val="autoZero"/>
        <c:auto val="1"/>
        <c:lblAlgn val="ctr"/>
        <c:lblOffset val="100"/>
        <c:tickLblSkip val="1"/>
        <c:tickMarkSkip val="1"/>
        <c:noMultiLvlLbl val="0"/>
      </c:catAx>
      <c:valAx>
        <c:axId val="42657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56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689</c:v>
                </c:pt>
                <c:pt idx="1">
                  <c:v>720</c:v>
                </c:pt>
                <c:pt idx="2">
                  <c:v>696</c:v>
                </c:pt>
              </c:numCache>
            </c:numRef>
          </c:val>
          <c:extLst xmlns:c16r2="http://schemas.microsoft.com/office/drawing/2015/06/chart">
            <c:ext xmlns:c16="http://schemas.microsoft.com/office/drawing/2014/chart" uri="{C3380CC4-5D6E-409C-BE32-E72D297353CC}">
              <c16:uniqueId val="{00000000-3326-42DB-908E-4AA3DACC3F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106</c:v>
                </c:pt>
                <c:pt idx="1">
                  <c:v>106</c:v>
                </c:pt>
                <c:pt idx="2">
                  <c:v>107</c:v>
                </c:pt>
              </c:numCache>
            </c:numRef>
          </c:val>
          <c:extLst xmlns:c16r2="http://schemas.microsoft.com/office/drawing/2015/06/chart">
            <c:ext xmlns:c16="http://schemas.microsoft.com/office/drawing/2014/chart" uri="{C3380CC4-5D6E-409C-BE32-E72D297353CC}">
              <c16:uniqueId val="{00000001-3326-42DB-908E-4AA3DACC3F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1800</c:v>
                </c:pt>
                <c:pt idx="1">
                  <c:v>1694</c:v>
                </c:pt>
                <c:pt idx="2">
                  <c:v>1564</c:v>
                </c:pt>
              </c:numCache>
            </c:numRef>
          </c:val>
          <c:extLst xmlns:c16r2="http://schemas.microsoft.com/office/drawing/2015/06/chart">
            <c:ext xmlns:c16="http://schemas.microsoft.com/office/drawing/2014/chart" uri="{C3380CC4-5D6E-409C-BE32-E72D297353CC}">
              <c16:uniqueId val="{00000002-3326-42DB-908E-4AA3DACC3F00}"/>
            </c:ext>
          </c:extLst>
        </c:ser>
        <c:dLbls>
          <c:showLegendKey val="0"/>
          <c:showVal val="0"/>
          <c:showCatName val="0"/>
          <c:showSerName val="0"/>
          <c:showPercent val="0"/>
          <c:showBubbleSize val="0"/>
        </c:dLbls>
        <c:gapWidth val="120"/>
        <c:overlap val="100"/>
        <c:axId val="426567488"/>
        <c:axId val="426569840"/>
      </c:barChart>
      <c:catAx>
        <c:axId val="4265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569840"/>
        <c:crosses val="autoZero"/>
        <c:auto val="1"/>
        <c:lblAlgn val="ctr"/>
        <c:lblOffset val="100"/>
        <c:tickLblSkip val="1"/>
        <c:tickMarkSkip val="1"/>
        <c:noMultiLvlLbl val="0"/>
      </c:catAx>
      <c:valAx>
        <c:axId val="426569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56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これは、過疎対策事業債や一般廃棄物処理事業債等の元金償還の増や、繰出しの対象となる公営企業債の元利償還金が増加したためである。</a:t>
          </a:r>
        </a:p>
        <a:p>
          <a:r>
            <a:rPr kumimoji="1" lang="ja-JP" altLang="en-US" sz="1400">
              <a:latin typeface="ＭＳ ゴシック" pitchFamily="49" charset="-128"/>
              <a:ea typeface="ＭＳ ゴシック" pitchFamily="49" charset="-128"/>
            </a:rPr>
            <a:t>　一般会計債については、過疎対策事業債等の交付税措置率の高いものに置き換わってきているが、引き続き、公債費負担の適正化に努める。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満期一括償還地方債の残高がないため、積立てをしていない。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百万円の減となっており、減少傾向が続いている。</a:t>
          </a:r>
        </a:p>
        <a:p>
          <a:r>
            <a:rPr kumimoji="1" lang="ja-JP" altLang="en-US" sz="1400">
              <a:latin typeface="ＭＳ ゴシック" pitchFamily="49" charset="-128"/>
              <a:ea typeface="ＭＳ ゴシック" pitchFamily="49" charset="-128"/>
            </a:rPr>
            <a:t>　これは、地方債残高は増加しているものの、公営企業債等繰入見込額（公営企業に対して繰り入れる見込みの額）が減少しており、さらには、基準財政需要額算入見込額（将来、交付税に算入される見込みの額）が増加しているため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しかし、規模の大きい普通建設事業が続くため、分子から控除される充当可能基金残高が減少している。公債費の適正管理と同時に、基金残高の維持・確保により、持続可能な財政運営に努める必要がある。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当初予算編成時において、社会保障関連の給付費の増大や独自施策の実施、老朽化等による施設の補修・改良により一般財源が１億円以上不足しており、その補填財源として「財政調整基金」を取り崩している。また、普通建設事業費については、交付税措置率の低い地方債の代替財源として、また、非適債事業費の一部に「公共施設建設基金」を充当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令和元年度は、予算編成時の補てん財源について、地方交付税の決定や事業費の精算見込みに伴う積戻しが十分にできなかったことから、基金残高全体が減少している。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また、災害対応、公債費負担の適正化等を鑑みると、「財政調整基金」の残高も確保していく必要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交通安全対策基金：交通安全対策の普及促進に要する経費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公共施設建設基金：中央公民館整備事業費に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その他、ケーブルテレビ機器更新事業などの投資的経費に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福祉・環境整備基金：集落排水処理事業及び公共下水道事業に係る企業債償還費に対する繰出金に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近い将来、町営住宅や各小学校、社会体育施設等の老朽化対応が見込まれるため、その整備財源として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集落排水処理事業及び公共下水道事業に対する繰出金の財源として、将来負担見込額の２割程度を目安に残高の維持を目指す。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年度決算に伴う歳計剰余金積立てとして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百万円、条例に規定する毎年の積立額と預金利息、交付税の決定等に伴う積戻しとして合わせて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百万円と、積立額が取崩額を下回ったため、残高としては、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億円程度の残高を目標に積み立てる。なお、標準財政規模比では、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定期預金による運用益に加え、令和元年度については、住宅新築資金等貸付基金に貸付金元利収入を財源として、後年度の町債償還費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千円を積み立てた。ただし、町債の償還は令和３年度で終了するため、当該基金も廃止となる予定。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令和３年度まで）は、住宅新築資金等貸付事業において、貸付金元利収入が町債償還費に不足する額を取り崩す。減債基金については、公債費負担の平準化、繰上償還等に対応するため、残高を確保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人口減少、少子高齢化により生産年齢人口が少ないこと、また、産業規模が比較的小さいことなどから、税収が少なく、地方交付税への依存度が高くなっており、財政力指数は類似団体平均を下回っている。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引き続き、人口減少の抑制や産業の育成・活性化など、地域創生の取組を推進することにより、財政基盤の強化を図る。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保育料の無償化、消費税率の引上げ、過疎対策事業債等の元金償還の開始などに伴い経常経費充当一般財源が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％増加したものの、歳入において、子ども・子育て支援臨時交付金が増加したこと等により、経常一般財源が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％増加したため、経常収支比率は、前年度より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ポイント増に止まった。</a:t>
          </a:r>
        </a:p>
        <a:p>
          <a:r>
            <a:rPr kumimoji="1" lang="ja-JP" altLang="en-US" sz="1300">
              <a:latin typeface="ＭＳ Ｐゴシック" panose="020B0600070205080204" pitchFamily="50" charset="-128"/>
              <a:ea typeface="ＭＳ Ｐゴシック" panose="020B0600070205080204" pitchFamily="50" charset="-128"/>
            </a:rPr>
            <a:t>　今後は、保育料無償化や消費増税の影響が平年化されることに加え、社会保障経費の更なる増加、元利償還金の増加などが懸念されることから、引き続き、経常経費の見直し・削減や財源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56515</xdr:rowOff>
    </xdr:to>
    <xdr:cxnSp macro="">
      <xdr:nvCxnSpPr>
        <xdr:cNvPr id="133" name="直線コネクタ 132"/>
        <xdr:cNvCxnSpPr/>
      </xdr:nvCxnSpPr>
      <xdr:spPr>
        <a:xfrm>
          <a:off x="4114800" y="1066630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80645</xdr:rowOff>
    </xdr:to>
    <xdr:cxnSp macro="">
      <xdr:nvCxnSpPr>
        <xdr:cNvPr id="136" name="直線コネクタ 135"/>
        <xdr:cNvCxnSpPr/>
      </xdr:nvCxnSpPr>
      <xdr:spPr>
        <a:xfrm flipV="1">
          <a:off x="3225800" y="106663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62</xdr:row>
      <xdr:rowOff>161079</xdr:rowOff>
    </xdr:to>
    <xdr:cxnSp macro="">
      <xdr:nvCxnSpPr>
        <xdr:cNvPr id="139" name="直線コネクタ 138"/>
        <xdr:cNvCxnSpPr/>
      </xdr:nvCxnSpPr>
      <xdr:spPr>
        <a:xfrm flipV="1">
          <a:off x="2336800" y="1071054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161079</xdr:rowOff>
    </xdr:to>
    <xdr:cxnSp macro="">
      <xdr:nvCxnSpPr>
        <xdr:cNvPr id="142" name="直線コネクタ 141"/>
        <xdr:cNvCxnSpPr/>
      </xdr:nvCxnSpPr>
      <xdr:spPr>
        <a:xfrm>
          <a:off x="1447800" y="1069043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6" name="テキスト ボックス 145"/>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3"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4" name="楕円 153"/>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5" name="テキスト ボックス 154"/>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6" name="楕円 155"/>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7" name="テキスト ボックス 156"/>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8" name="楕円 157"/>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59" name="テキスト ボックス 158"/>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0" name="楕円 159"/>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61" name="テキスト ボックス 160"/>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物件費について、地籍調査の事業量の増加や小中学校における児童生徒用タブレット端末の購入に加え、会計年度任用職員制度への移行（令和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年度から）を踏まえた臨時職員賃金単価の増額などにより、全体で</a:t>
          </a:r>
          <a:r>
            <a:rPr kumimoji="1" lang="en-US" altLang="ja-JP" sz="1300">
              <a:latin typeface="ＭＳ Ｐゴシック" panose="020B0600070205080204" pitchFamily="50" charset="-128"/>
              <a:ea typeface="ＭＳ Ｐゴシック" panose="020B0600070205080204" pitchFamily="50" charset="-128"/>
            </a:rPr>
            <a:t>102,237</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％増）した。また、人件費では、給与改定等による職員給料の増加などにより、全体で</a:t>
          </a:r>
          <a:r>
            <a:rPr kumimoji="1" lang="en-US" altLang="ja-JP" sz="1300">
              <a:latin typeface="ＭＳ Ｐゴシック" panose="020B0600070205080204" pitchFamily="50" charset="-128"/>
              <a:ea typeface="ＭＳ Ｐゴシック" panose="020B0600070205080204" pitchFamily="50" charset="-128"/>
            </a:rPr>
            <a:t>4,463</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％増）した。</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引き続き、定員適正化計画に基づく適切な定員管理を行うとともに、業務の合理化・効率化による経常経費の抑制に努める必要がある。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65639</xdr:rowOff>
    </xdr:from>
    <xdr:to>
      <xdr:col>23</xdr:col>
      <xdr:colOff>133350</xdr:colOff>
      <xdr:row>82</xdr:row>
      <xdr:rowOff>115987</xdr:rowOff>
    </xdr:to>
    <xdr:cxnSp macro="">
      <xdr:nvCxnSpPr>
        <xdr:cNvPr id="196" name="直線コネクタ 195"/>
        <xdr:cNvCxnSpPr/>
      </xdr:nvCxnSpPr>
      <xdr:spPr>
        <a:xfrm>
          <a:off x="4114800" y="14124539"/>
          <a:ext cx="838200" cy="5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48278</xdr:rowOff>
    </xdr:from>
    <xdr:to>
      <xdr:col>19</xdr:col>
      <xdr:colOff>133350</xdr:colOff>
      <xdr:row>82</xdr:row>
      <xdr:rowOff>65639</xdr:rowOff>
    </xdr:to>
    <xdr:cxnSp macro="">
      <xdr:nvCxnSpPr>
        <xdr:cNvPr id="199" name="直線コネクタ 198"/>
        <xdr:cNvCxnSpPr/>
      </xdr:nvCxnSpPr>
      <xdr:spPr>
        <a:xfrm>
          <a:off x="3225800" y="14107178"/>
          <a:ext cx="8890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48278</xdr:rowOff>
    </xdr:from>
    <xdr:to>
      <xdr:col>15</xdr:col>
      <xdr:colOff>82550</xdr:colOff>
      <xdr:row>82</xdr:row>
      <xdr:rowOff>48761</xdr:rowOff>
    </xdr:to>
    <xdr:cxnSp macro="">
      <xdr:nvCxnSpPr>
        <xdr:cNvPr id="202" name="直線コネクタ 201"/>
        <xdr:cNvCxnSpPr/>
      </xdr:nvCxnSpPr>
      <xdr:spPr>
        <a:xfrm flipV="1">
          <a:off x="2336800" y="1410717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28842</xdr:rowOff>
    </xdr:from>
    <xdr:to>
      <xdr:col>11</xdr:col>
      <xdr:colOff>31750</xdr:colOff>
      <xdr:row>82</xdr:row>
      <xdr:rowOff>48761</xdr:rowOff>
    </xdr:to>
    <xdr:cxnSp macro="">
      <xdr:nvCxnSpPr>
        <xdr:cNvPr id="205" name="直線コネクタ 204"/>
        <xdr:cNvCxnSpPr/>
      </xdr:nvCxnSpPr>
      <xdr:spPr>
        <a:xfrm>
          <a:off x="1447800" y="14087742"/>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65187</xdr:rowOff>
    </xdr:from>
    <xdr:to>
      <xdr:col>23</xdr:col>
      <xdr:colOff>184150</xdr:colOff>
      <xdr:row>82</xdr:row>
      <xdr:rowOff>166787</xdr:rowOff>
    </xdr:to>
    <xdr:sp macro="" textlink="">
      <xdr:nvSpPr>
        <xdr:cNvPr id="215" name="楕円 214"/>
        <xdr:cNvSpPr/>
      </xdr:nvSpPr>
      <xdr:spPr>
        <a:xfrm>
          <a:off x="4902200" y="141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37264</xdr:rowOff>
    </xdr:from>
    <xdr:ext cx="762000" cy="259045"/>
    <xdr:sp macro="" textlink="">
      <xdr:nvSpPr>
        <xdr:cNvPr id="216" name="人件費・物件費等の状況該当値テキスト"/>
        <xdr:cNvSpPr txBox="1"/>
      </xdr:nvSpPr>
      <xdr:spPr>
        <a:xfrm>
          <a:off x="5041900" y="1409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14839</xdr:rowOff>
    </xdr:from>
    <xdr:to>
      <xdr:col>19</xdr:col>
      <xdr:colOff>184150</xdr:colOff>
      <xdr:row>82</xdr:row>
      <xdr:rowOff>116439</xdr:rowOff>
    </xdr:to>
    <xdr:sp macro="" textlink="">
      <xdr:nvSpPr>
        <xdr:cNvPr id="217" name="楕円 216"/>
        <xdr:cNvSpPr/>
      </xdr:nvSpPr>
      <xdr:spPr>
        <a:xfrm>
          <a:off x="4064000" y="140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101216</xdr:rowOff>
    </xdr:from>
    <xdr:ext cx="736600" cy="259045"/>
    <xdr:sp macro="" textlink="">
      <xdr:nvSpPr>
        <xdr:cNvPr id="218" name="テキスト ボックス 217"/>
        <xdr:cNvSpPr txBox="1"/>
      </xdr:nvSpPr>
      <xdr:spPr>
        <a:xfrm>
          <a:off x="3733800" y="1416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168928</xdr:rowOff>
    </xdr:from>
    <xdr:to>
      <xdr:col>15</xdr:col>
      <xdr:colOff>133350</xdr:colOff>
      <xdr:row>82</xdr:row>
      <xdr:rowOff>99078</xdr:rowOff>
    </xdr:to>
    <xdr:sp macro="" textlink="">
      <xdr:nvSpPr>
        <xdr:cNvPr id="219" name="楕円 218"/>
        <xdr:cNvSpPr/>
      </xdr:nvSpPr>
      <xdr:spPr>
        <a:xfrm>
          <a:off x="3175000" y="140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83855</xdr:rowOff>
    </xdr:from>
    <xdr:ext cx="762000" cy="259045"/>
    <xdr:sp macro="" textlink="">
      <xdr:nvSpPr>
        <xdr:cNvPr id="220" name="テキスト ボックス 219"/>
        <xdr:cNvSpPr txBox="1"/>
      </xdr:nvSpPr>
      <xdr:spPr>
        <a:xfrm>
          <a:off x="2844800" y="1414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169411</xdr:rowOff>
    </xdr:from>
    <xdr:to>
      <xdr:col>11</xdr:col>
      <xdr:colOff>82550</xdr:colOff>
      <xdr:row>82</xdr:row>
      <xdr:rowOff>99561</xdr:rowOff>
    </xdr:to>
    <xdr:sp macro="" textlink="">
      <xdr:nvSpPr>
        <xdr:cNvPr id="221" name="楕円 220"/>
        <xdr:cNvSpPr/>
      </xdr:nvSpPr>
      <xdr:spPr>
        <a:xfrm>
          <a:off x="2286000" y="14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84338</xdr:rowOff>
    </xdr:from>
    <xdr:ext cx="762000" cy="259045"/>
    <xdr:sp macro="" textlink="">
      <xdr:nvSpPr>
        <xdr:cNvPr id="222" name="テキスト ボックス 221"/>
        <xdr:cNvSpPr txBox="1"/>
      </xdr:nvSpPr>
      <xdr:spPr>
        <a:xfrm>
          <a:off x="1955800" y="1414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149492</xdr:rowOff>
    </xdr:from>
    <xdr:to>
      <xdr:col>7</xdr:col>
      <xdr:colOff>31750</xdr:colOff>
      <xdr:row>82</xdr:row>
      <xdr:rowOff>79642</xdr:rowOff>
    </xdr:to>
    <xdr:sp macro="" textlink="">
      <xdr:nvSpPr>
        <xdr:cNvPr id="223" name="楕円 222"/>
        <xdr:cNvSpPr/>
      </xdr:nvSpPr>
      <xdr:spPr>
        <a:xfrm>
          <a:off x="1397000" y="140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89819</xdr:rowOff>
    </xdr:from>
    <xdr:ext cx="762000" cy="259045"/>
    <xdr:sp macro="" textlink="">
      <xdr:nvSpPr>
        <xdr:cNvPr id="224" name="テキスト ボックス 223"/>
        <xdr:cNvSpPr txBox="1"/>
      </xdr:nvSpPr>
      <xdr:spPr>
        <a:xfrm>
          <a:off x="1066800" y="138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前年度度と同数値を維持しており、類似団体平均を下回っている。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123673</xdr:rowOff>
    </xdr:to>
    <xdr:cxnSp macro="">
      <xdr:nvCxnSpPr>
        <xdr:cNvPr id="260" name="直線コネクタ 259"/>
        <xdr:cNvCxnSpPr/>
      </xdr:nvCxnSpPr>
      <xdr:spPr>
        <a:xfrm flipV="1">
          <a:off x="16179800" y="1463947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86</xdr:row>
      <xdr:rowOff>113091</xdr:rowOff>
    </xdr:to>
    <xdr:cxnSp macro="">
      <xdr:nvCxnSpPr>
        <xdr:cNvPr id="263" name="直線コネクタ 262"/>
        <xdr:cNvCxnSpPr/>
      </xdr:nvCxnSpPr>
      <xdr:spPr>
        <a:xfrm flipV="1">
          <a:off x="15290800" y="1469692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113091</xdr:rowOff>
    </xdr:to>
    <xdr:cxnSp macro="">
      <xdr:nvCxnSpPr>
        <xdr:cNvPr id="266" name="直線コネクタ 265"/>
        <xdr:cNvCxnSpPr/>
      </xdr:nvCxnSpPr>
      <xdr:spPr>
        <a:xfrm>
          <a:off x="14401800" y="1484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9" name="直線コネクタ 268"/>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9" name="楕円 278"/>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0"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81" name="楕円 280"/>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2" name="テキスト ボックス 281"/>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3" name="楕円 282"/>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4" name="テキスト ボックス 283"/>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5" name="楕円 284"/>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6" name="テキスト ボックス 28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7" name="楕円 286"/>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8" name="テキスト ボックス 287"/>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定員適正化計画に沿った定員管理を実施しているものの、依然として類似団体平均を</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現状の業務形態においては、定数の維持に留まることから、業務へのデジタル技術の活用など更なる合理化・適正化を進める中で、定数の見直しを検討することが必要である。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26112</xdr:rowOff>
    </xdr:from>
    <xdr:to>
      <xdr:col>81</xdr:col>
      <xdr:colOff>44450</xdr:colOff>
      <xdr:row>62</xdr:row>
      <xdr:rowOff>34798</xdr:rowOff>
    </xdr:to>
    <xdr:cxnSp macro="">
      <xdr:nvCxnSpPr>
        <xdr:cNvPr id="320" name="直線コネクタ 319"/>
        <xdr:cNvCxnSpPr/>
      </xdr:nvCxnSpPr>
      <xdr:spPr>
        <a:xfrm>
          <a:off x="16179800" y="10656012"/>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14046</xdr:rowOff>
    </xdr:from>
    <xdr:to>
      <xdr:col>77</xdr:col>
      <xdr:colOff>44450</xdr:colOff>
      <xdr:row>62</xdr:row>
      <xdr:rowOff>26112</xdr:rowOff>
    </xdr:to>
    <xdr:cxnSp macro="">
      <xdr:nvCxnSpPr>
        <xdr:cNvPr id="323" name="直線コネクタ 322"/>
        <xdr:cNvCxnSpPr/>
      </xdr:nvCxnSpPr>
      <xdr:spPr>
        <a:xfrm>
          <a:off x="15290800" y="10643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13564</xdr:rowOff>
    </xdr:from>
    <xdr:to>
      <xdr:col>72</xdr:col>
      <xdr:colOff>203200</xdr:colOff>
      <xdr:row>62</xdr:row>
      <xdr:rowOff>14046</xdr:rowOff>
    </xdr:to>
    <xdr:cxnSp macro="">
      <xdr:nvCxnSpPr>
        <xdr:cNvPr id="326" name="直線コネクタ 325"/>
        <xdr:cNvCxnSpPr/>
      </xdr:nvCxnSpPr>
      <xdr:spPr>
        <a:xfrm>
          <a:off x="14401800" y="106434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7289</xdr:rowOff>
    </xdr:from>
    <xdr:to>
      <xdr:col>68</xdr:col>
      <xdr:colOff>152400</xdr:colOff>
      <xdr:row>62</xdr:row>
      <xdr:rowOff>13564</xdr:rowOff>
    </xdr:to>
    <xdr:cxnSp macro="">
      <xdr:nvCxnSpPr>
        <xdr:cNvPr id="329" name="直線コネクタ 328"/>
        <xdr:cNvCxnSpPr/>
      </xdr:nvCxnSpPr>
      <xdr:spPr>
        <a:xfrm>
          <a:off x="13512800" y="10637189"/>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146575</xdr:rowOff>
    </xdr:from>
    <xdr:ext cx="762000" cy="259045"/>
    <xdr:sp macro="" textlink="">
      <xdr:nvSpPr>
        <xdr:cNvPr id="333" name="テキスト ボックス 332"/>
        <xdr:cNvSpPr txBox="1"/>
      </xdr:nvSpPr>
      <xdr:spPr>
        <a:xfrm>
          <a:off x="13131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39" name="楕円 338"/>
        <xdr:cNvSpPr/>
      </xdr:nvSpPr>
      <xdr:spPr>
        <a:xfrm>
          <a:off x="16967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127525</xdr:rowOff>
    </xdr:from>
    <xdr:ext cx="762000" cy="259045"/>
    <xdr:sp macro="" textlink="">
      <xdr:nvSpPr>
        <xdr:cNvPr id="340" name="定員管理の状況該当値テキスト"/>
        <xdr:cNvSpPr txBox="1"/>
      </xdr:nvSpPr>
      <xdr:spPr>
        <a:xfrm>
          <a:off x="17106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146762</xdr:rowOff>
    </xdr:from>
    <xdr:to>
      <xdr:col>77</xdr:col>
      <xdr:colOff>95250</xdr:colOff>
      <xdr:row>62</xdr:row>
      <xdr:rowOff>76912</xdr:rowOff>
    </xdr:to>
    <xdr:sp macro="" textlink="">
      <xdr:nvSpPr>
        <xdr:cNvPr id="341" name="楕円 340"/>
        <xdr:cNvSpPr/>
      </xdr:nvSpPr>
      <xdr:spPr>
        <a:xfrm>
          <a:off x="16129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61689</xdr:rowOff>
    </xdr:from>
    <xdr:ext cx="736600" cy="259045"/>
    <xdr:sp macro="" textlink="">
      <xdr:nvSpPr>
        <xdr:cNvPr id="342" name="テキスト ボックス 341"/>
        <xdr:cNvSpPr txBox="1"/>
      </xdr:nvSpPr>
      <xdr:spPr>
        <a:xfrm>
          <a:off x="15798800" y="10691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134696</xdr:rowOff>
    </xdr:from>
    <xdr:to>
      <xdr:col>73</xdr:col>
      <xdr:colOff>44450</xdr:colOff>
      <xdr:row>62</xdr:row>
      <xdr:rowOff>64846</xdr:rowOff>
    </xdr:to>
    <xdr:sp macro="" textlink="">
      <xdr:nvSpPr>
        <xdr:cNvPr id="343" name="楕円 342"/>
        <xdr:cNvSpPr/>
      </xdr:nvSpPr>
      <xdr:spPr>
        <a:xfrm>
          <a:off x="15240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49623</xdr:rowOff>
    </xdr:from>
    <xdr:ext cx="762000" cy="259045"/>
    <xdr:sp macro="" textlink="">
      <xdr:nvSpPr>
        <xdr:cNvPr id="344" name="テキスト ボックス 343"/>
        <xdr:cNvSpPr txBox="1"/>
      </xdr:nvSpPr>
      <xdr:spPr>
        <a:xfrm>
          <a:off x="14909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134214</xdr:rowOff>
    </xdr:from>
    <xdr:to>
      <xdr:col>68</xdr:col>
      <xdr:colOff>203200</xdr:colOff>
      <xdr:row>62</xdr:row>
      <xdr:rowOff>64364</xdr:rowOff>
    </xdr:to>
    <xdr:sp macro="" textlink="">
      <xdr:nvSpPr>
        <xdr:cNvPr id="345" name="楕円 344"/>
        <xdr:cNvSpPr/>
      </xdr:nvSpPr>
      <xdr:spPr>
        <a:xfrm>
          <a:off x="14351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49141</xdr:rowOff>
    </xdr:from>
    <xdr:ext cx="762000" cy="259045"/>
    <xdr:sp macro="" textlink="">
      <xdr:nvSpPr>
        <xdr:cNvPr id="346" name="テキスト ボックス 345"/>
        <xdr:cNvSpPr txBox="1"/>
      </xdr:nvSpPr>
      <xdr:spPr>
        <a:xfrm>
          <a:off x="14020800" y="106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127939</xdr:rowOff>
    </xdr:from>
    <xdr:to>
      <xdr:col>64</xdr:col>
      <xdr:colOff>152400</xdr:colOff>
      <xdr:row>62</xdr:row>
      <xdr:rowOff>58089</xdr:rowOff>
    </xdr:to>
    <xdr:sp macro="" textlink="">
      <xdr:nvSpPr>
        <xdr:cNvPr id="347" name="楕円 346"/>
        <xdr:cNvSpPr/>
      </xdr:nvSpPr>
      <xdr:spPr>
        <a:xfrm>
          <a:off x="13462000" y="10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42866</xdr:rowOff>
    </xdr:from>
    <xdr:ext cx="762000" cy="259045"/>
    <xdr:sp macro="" textlink="">
      <xdr:nvSpPr>
        <xdr:cNvPr id="348" name="テキスト ボックス 347"/>
        <xdr:cNvSpPr txBox="1"/>
      </xdr:nvSpPr>
      <xdr:spPr>
        <a:xfrm>
          <a:off x="13131800" y="1067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元利償還額が増加（＋</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％）などにより分子が増加し、臨時財政対策債を合わせた実質的な普通交付税額の減少（△</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％）などにより、単年度での対実質公債費比率は前年度比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年度の単年度値が高かったことから、３か年平均値では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しかしながら、類似団体平均と比べると、依然として高い数値で推移しており、地方債残高の適切な管理と、公営企業の経営改善を進めるなど、公営企業も含めた公債費負担の適正化を進める必要がある。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60537</xdr:rowOff>
    </xdr:to>
    <xdr:cxnSp macro="">
      <xdr:nvCxnSpPr>
        <xdr:cNvPr id="381" name="直線コネクタ 380"/>
        <xdr:cNvCxnSpPr/>
      </xdr:nvCxnSpPr>
      <xdr:spPr>
        <a:xfrm flipV="1">
          <a:off x="16179800" y="75560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60537</xdr:rowOff>
    </xdr:from>
    <xdr:to>
      <xdr:col>77</xdr:col>
      <xdr:colOff>44450</xdr:colOff>
      <xdr:row>44</xdr:row>
      <xdr:rowOff>92710</xdr:rowOff>
    </xdr:to>
    <xdr:cxnSp macro="">
      <xdr:nvCxnSpPr>
        <xdr:cNvPr id="384" name="直線コネクタ 383"/>
        <xdr:cNvCxnSpPr/>
      </xdr:nvCxnSpPr>
      <xdr:spPr>
        <a:xfrm flipV="1">
          <a:off x="15290800" y="76043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116840</xdr:rowOff>
    </xdr:to>
    <xdr:cxnSp macro="">
      <xdr:nvCxnSpPr>
        <xdr:cNvPr id="387" name="直線コネクタ 386"/>
        <xdr:cNvCxnSpPr/>
      </xdr:nvCxnSpPr>
      <xdr:spPr>
        <a:xfrm flipV="1">
          <a:off x="14401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116840</xdr:rowOff>
    </xdr:to>
    <xdr:cxnSp macro="">
      <xdr:nvCxnSpPr>
        <xdr:cNvPr id="390" name="直線コネクタ 389"/>
        <xdr:cNvCxnSpPr/>
      </xdr:nvCxnSpPr>
      <xdr:spPr>
        <a:xfrm>
          <a:off x="13512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19490</xdr:rowOff>
    </xdr:from>
    <xdr:ext cx="762000" cy="259045"/>
    <xdr:sp macro="" textlink="">
      <xdr:nvSpPr>
        <xdr:cNvPr id="394" name="テキスト ボックス 393"/>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400" name="楕円 399"/>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105004</xdr:rowOff>
    </xdr:from>
    <xdr:ext cx="762000" cy="259045"/>
    <xdr:sp macro="" textlink="">
      <xdr:nvSpPr>
        <xdr:cNvPr id="401" name="公債費負担の状況該当値テキスト"/>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402" name="楕円 401"/>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403" name="テキスト ボックス 402"/>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4" name="楕円 403"/>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5" name="テキスト ボックス 404"/>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6" name="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8" name="楕円 407"/>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9" name="テキスト ボックス 408"/>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％増加したものの、公営企業債等繰入見込額（△</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％）や退職手当負担見込額（△</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％）が減少したことにより、将来負担比率としては、対前年度比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値は概ね将来負担のない状態が続いており、類似団体に比べて公債費や公営企業に対する負担が大きいことが考えられる。大規模な建設投資により、今後、地方債残高の増加が見込まれることから、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98806</xdr:rowOff>
    </xdr:from>
    <xdr:to>
      <xdr:col>81</xdr:col>
      <xdr:colOff>44450</xdr:colOff>
      <xdr:row>16</xdr:row>
      <xdr:rowOff>106528</xdr:rowOff>
    </xdr:to>
    <xdr:cxnSp macro="">
      <xdr:nvCxnSpPr>
        <xdr:cNvPr id="441" name="直線コネクタ 440"/>
        <xdr:cNvCxnSpPr/>
      </xdr:nvCxnSpPr>
      <xdr:spPr>
        <a:xfrm flipV="1">
          <a:off x="16179800" y="2842006"/>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106528</xdr:rowOff>
    </xdr:from>
    <xdr:to>
      <xdr:col>77</xdr:col>
      <xdr:colOff>44450</xdr:colOff>
      <xdr:row>16</xdr:row>
      <xdr:rowOff>168300</xdr:rowOff>
    </xdr:to>
    <xdr:cxnSp macro="">
      <xdr:nvCxnSpPr>
        <xdr:cNvPr id="444" name="直線コネクタ 443"/>
        <xdr:cNvCxnSpPr/>
      </xdr:nvCxnSpPr>
      <xdr:spPr>
        <a:xfrm flipV="1">
          <a:off x="15290800" y="2849728"/>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168300</xdr:rowOff>
    </xdr:from>
    <xdr:to>
      <xdr:col>72</xdr:col>
      <xdr:colOff>203200</xdr:colOff>
      <xdr:row>17</xdr:row>
      <xdr:rowOff>38354</xdr:rowOff>
    </xdr:to>
    <xdr:cxnSp macro="">
      <xdr:nvCxnSpPr>
        <xdr:cNvPr id="447" name="直線コネクタ 446"/>
        <xdr:cNvCxnSpPr/>
      </xdr:nvCxnSpPr>
      <xdr:spPr>
        <a:xfrm flipV="1">
          <a:off x="14401800" y="2911500"/>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38354</xdr:rowOff>
    </xdr:from>
    <xdr:to>
      <xdr:col>68</xdr:col>
      <xdr:colOff>152400</xdr:colOff>
      <xdr:row>17</xdr:row>
      <xdr:rowOff>44145</xdr:rowOff>
    </xdr:to>
    <xdr:cxnSp macro="">
      <xdr:nvCxnSpPr>
        <xdr:cNvPr id="450" name="直線コネクタ 449"/>
        <xdr:cNvCxnSpPr/>
      </xdr:nvCxnSpPr>
      <xdr:spPr>
        <a:xfrm flipV="1">
          <a:off x="13512800" y="295300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60" name="楕円 459"/>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20083</xdr:rowOff>
    </xdr:from>
    <xdr:ext cx="762000" cy="259045"/>
    <xdr:sp macro="" textlink="">
      <xdr:nvSpPr>
        <xdr:cNvPr id="461" name="将来負担の状況該当値テキスト"/>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55728</xdr:rowOff>
    </xdr:from>
    <xdr:to>
      <xdr:col>77</xdr:col>
      <xdr:colOff>95250</xdr:colOff>
      <xdr:row>16</xdr:row>
      <xdr:rowOff>157328</xdr:rowOff>
    </xdr:to>
    <xdr:sp macro="" textlink="">
      <xdr:nvSpPr>
        <xdr:cNvPr id="462" name="楕円 461"/>
        <xdr:cNvSpPr/>
      </xdr:nvSpPr>
      <xdr:spPr>
        <a:xfrm>
          <a:off x="16129000" y="27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142105</xdr:rowOff>
    </xdr:from>
    <xdr:ext cx="736600" cy="259045"/>
    <xdr:sp macro="" textlink="">
      <xdr:nvSpPr>
        <xdr:cNvPr id="463" name="テキスト ボックス 462"/>
        <xdr:cNvSpPr txBox="1"/>
      </xdr:nvSpPr>
      <xdr:spPr>
        <a:xfrm>
          <a:off x="15798800" y="288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117500</xdr:rowOff>
    </xdr:from>
    <xdr:to>
      <xdr:col>73</xdr:col>
      <xdr:colOff>44450</xdr:colOff>
      <xdr:row>17</xdr:row>
      <xdr:rowOff>47650</xdr:rowOff>
    </xdr:to>
    <xdr:sp macro="" textlink="">
      <xdr:nvSpPr>
        <xdr:cNvPr id="464" name="楕円 463"/>
        <xdr:cNvSpPr/>
      </xdr:nvSpPr>
      <xdr:spPr>
        <a:xfrm>
          <a:off x="15240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32427</xdr:rowOff>
    </xdr:from>
    <xdr:ext cx="762000" cy="259045"/>
    <xdr:sp macro="" textlink="">
      <xdr:nvSpPr>
        <xdr:cNvPr id="465" name="テキスト ボックス 464"/>
        <xdr:cNvSpPr txBox="1"/>
      </xdr:nvSpPr>
      <xdr:spPr>
        <a:xfrm>
          <a:off x="14909800" y="29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159004</xdr:rowOff>
    </xdr:from>
    <xdr:to>
      <xdr:col>68</xdr:col>
      <xdr:colOff>203200</xdr:colOff>
      <xdr:row>17</xdr:row>
      <xdr:rowOff>89154</xdr:rowOff>
    </xdr:to>
    <xdr:sp macro="" textlink="">
      <xdr:nvSpPr>
        <xdr:cNvPr id="466" name="楕円 465"/>
        <xdr:cNvSpPr/>
      </xdr:nvSpPr>
      <xdr:spPr>
        <a:xfrm>
          <a:off x="14351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73931</xdr:rowOff>
    </xdr:from>
    <xdr:ext cx="762000" cy="259045"/>
    <xdr:sp macro="" textlink="">
      <xdr:nvSpPr>
        <xdr:cNvPr id="467" name="テキスト ボックス 466"/>
        <xdr:cNvSpPr txBox="1"/>
      </xdr:nvSpPr>
      <xdr:spPr>
        <a:xfrm>
          <a:off x="14020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164795</xdr:rowOff>
    </xdr:from>
    <xdr:to>
      <xdr:col>64</xdr:col>
      <xdr:colOff>152400</xdr:colOff>
      <xdr:row>17</xdr:row>
      <xdr:rowOff>94945</xdr:rowOff>
    </xdr:to>
    <xdr:sp macro="" textlink="">
      <xdr:nvSpPr>
        <xdr:cNvPr id="468" name="楕円 467"/>
        <xdr:cNvSpPr/>
      </xdr:nvSpPr>
      <xdr:spPr>
        <a:xfrm>
          <a:off x="13462000" y="29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79722</xdr:rowOff>
    </xdr:from>
    <xdr:ext cx="762000" cy="259045"/>
    <xdr:sp macro="" textlink="">
      <xdr:nvSpPr>
        <xdr:cNvPr id="469" name="テキスト ボックス 468"/>
        <xdr:cNvSpPr txBox="1"/>
      </xdr:nvSpPr>
      <xdr:spPr>
        <a:xfrm>
          <a:off x="13131800" y="299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給与改定等により職員給料が増加したほか、保育料の無償化に伴い、保育士の給料に充当している一般財源が増加したことなどにより、対前年度比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引き続き、適切な定員管理等により、人件費の適正化に努める必要がある。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69850</xdr:rowOff>
    </xdr:to>
    <xdr:cxnSp macro="">
      <xdr:nvCxnSpPr>
        <xdr:cNvPr id="64" name="直線コネクタ 63"/>
        <xdr:cNvCxnSpPr/>
      </xdr:nvCxnSpPr>
      <xdr:spPr>
        <a:xfrm>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69850</xdr:rowOff>
    </xdr:to>
    <xdr:cxnSp macro="">
      <xdr:nvCxnSpPr>
        <xdr:cNvPr id="67" name="直線コネクタ 66"/>
        <xdr:cNvCxnSpPr/>
      </xdr:nvCxnSpPr>
      <xdr:spPr>
        <a:xfrm flipV="1">
          <a:off x="3098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97282</xdr:rowOff>
    </xdr:to>
    <xdr:cxnSp macro="">
      <xdr:nvCxnSpPr>
        <xdr:cNvPr id="70" name="直線コネクタ 69"/>
        <xdr:cNvCxnSpPr/>
      </xdr:nvCxnSpPr>
      <xdr:spPr>
        <a:xfrm flipV="1">
          <a:off x="2209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97282</xdr:rowOff>
    </xdr:to>
    <xdr:cxnSp macro="">
      <xdr:nvCxnSpPr>
        <xdr:cNvPr id="73" name="直線コネクタ 72"/>
        <xdr:cNvCxnSpPr/>
      </xdr:nvCxnSpPr>
      <xdr:spPr>
        <a:xfrm>
          <a:off x="1320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消費税増税等の影響により前年度比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ポイント増加したものの、概ね良好な水準を維持している。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引き続き、業務の合理化、徹底した経費削減に努める必要がある。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121557</xdr:rowOff>
    </xdr:from>
    <xdr:to>
      <xdr:col>82</xdr:col>
      <xdr:colOff>107950</xdr:colOff>
      <xdr:row>12</xdr:row>
      <xdr:rowOff>143329</xdr:rowOff>
    </xdr:to>
    <xdr:cxnSp macro="">
      <xdr:nvCxnSpPr>
        <xdr:cNvPr id="127" name="直線コネクタ 126"/>
        <xdr:cNvCxnSpPr/>
      </xdr:nvCxnSpPr>
      <xdr:spPr>
        <a:xfrm>
          <a:off x="15671800" y="2178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121557</xdr:rowOff>
    </xdr:from>
    <xdr:to>
      <xdr:col>78</xdr:col>
      <xdr:colOff>69850</xdr:colOff>
      <xdr:row>12</xdr:row>
      <xdr:rowOff>154214</xdr:rowOff>
    </xdr:to>
    <xdr:cxnSp macro="">
      <xdr:nvCxnSpPr>
        <xdr:cNvPr id="130" name="直線コネクタ 129"/>
        <xdr:cNvCxnSpPr/>
      </xdr:nvCxnSpPr>
      <xdr:spPr>
        <a:xfrm flipV="1">
          <a:off x="14782800" y="217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154214</xdr:rowOff>
    </xdr:from>
    <xdr:to>
      <xdr:col>73</xdr:col>
      <xdr:colOff>180975</xdr:colOff>
      <xdr:row>13</xdr:row>
      <xdr:rowOff>15421</xdr:rowOff>
    </xdr:to>
    <xdr:cxnSp macro="">
      <xdr:nvCxnSpPr>
        <xdr:cNvPr id="133" name="直線コネクタ 132"/>
        <xdr:cNvCxnSpPr/>
      </xdr:nvCxnSpPr>
      <xdr:spPr>
        <a:xfrm flipV="1">
          <a:off x="13893800" y="2211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15421</xdr:rowOff>
    </xdr:from>
    <xdr:to>
      <xdr:col>69</xdr:col>
      <xdr:colOff>92075</xdr:colOff>
      <xdr:row>13</xdr:row>
      <xdr:rowOff>26307</xdr:rowOff>
    </xdr:to>
    <xdr:cxnSp macro="">
      <xdr:nvCxnSpPr>
        <xdr:cNvPr id="136" name="直線コネクタ 135"/>
        <xdr:cNvCxnSpPr/>
      </xdr:nvCxnSpPr>
      <xdr:spPr>
        <a:xfrm flipV="1">
          <a:off x="13004800" y="2244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39" name="フローチャート: 判断 138"/>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132641</xdr:rowOff>
    </xdr:from>
    <xdr:ext cx="762000" cy="259045"/>
    <xdr:sp macro="" textlink="">
      <xdr:nvSpPr>
        <xdr:cNvPr id="140" name="テキスト ボックス 139"/>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92529</xdr:rowOff>
    </xdr:from>
    <xdr:to>
      <xdr:col>82</xdr:col>
      <xdr:colOff>158750</xdr:colOff>
      <xdr:row>13</xdr:row>
      <xdr:rowOff>22679</xdr:rowOff>
    </xdr:to>
    <xdr:sp macro="" textlink="">
      <xdr:nvSpPr>
        <xdr:cNvPr id="146" name="楕円 145"/>
        <xdr:cNvSpPr/>
      </xdr:nvSpPr>
      <xdr:spPr>
        <a:xfrm>
          <a:off x="164592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1106</xdr:rowOff>
    </xdr:from>
    <xdr:ext cx="762000" cy="259045"/>
    <xdr:sp macro="" textlink="">
      <xdr:nvSpPr>
        <xdr:cNvPr id="147" name="物件費該当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70757</xdr:rowOff>
    </xdr:from>
    <xdr:to>
      <xdr:col>78</xdr:col>
      <xdr:colOff>120650</xdr:colOff>
      <xdr:row>13</xdr:row>
      <xdr:rowOff>907</xdr:rowOff>
    </xdr:to>
    <xdr:sp macro="" textlink="">
      <xdr:nvSpPr>
        <xdr:cNvPr id="148" name="楕円 147"/>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11084</xdr:rowOff>
    </xdr:from>
    <xdr:ext cx="736600" cy="259045"/>
    <xdr:sp macro="" textlink="">
      <xdr:nvSpPr>
        <xdr:cNvPr id="149" name="テキスト ボックス 148"/>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103414</xdr:rowOff>
    </xdr:from>
    <xdr:to>
      <xdr:col>74</xdr:col>
      <xdr:colOff>31750</xdr:colOff>
      <xdr:row>13</xdr:row>
      <xdr:rowOff>33564</xdr:rowOff>
    </xdr:to>
    <xdr:sp macro="" textlink="">
      <xdr:nvSpPr>
        <xdr:cNvPr id="150" name="楕円 149"/>
        <xdr:cNvSpPr/>
      </xdr:nvSpPr>
      <xdr:spPr>
        <a:xfrm>
          <a:off x="14732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43741</xdr:rowOff>
    </xdr:from>
    <xdr:ext cx="762000" cy="259045"/>
    <xdr:sp macro="" textlink="">
      <xdr:nvSpPr>
        <xdr:cNvPr id="151" name="テキスト ボックス 150"/>
        <xdr:cNvSpPr txBox="1"/>
      </xdr:nvSpPr>
      <xdr:spPr>
        <a:xfrm>
          <a:off x="14401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136071</xdr:rowOff>
    </xdr:from>
    <xdr:to>
      <xdr:col>69</xdr:col>
      <xdr:colOff>142875</xdr:colOff>
      <xdr:row>13</xdr:row>
      <xdr:rowOff>66221</xdr:rowOff>
    </xdr:to>
    <xdr:sp macro="" textlink="">
      <xdr:nvSpPr>
        <xdr:cNvPr id="152" name="楕円 151"/>
        <xdr:cNvSpPr/>
      </xdr:nvSpPr>
      <xdr:spPr>
        <a:xfrm>
          <a:off x="13843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76398</xdr:rowOff>
    </xdr:from>
    <xdr:ext cx="762000" cy="259045"/>
    <xdr:sp macro="" textlink="">
      <xdr:nvSpPr>
        <xdr:cNvPr id="153" name="テキスト ボックス 152"/>
        <xdr:cNvSpPr txBox="1"/>
      </xdr:nvSpPr>
      <xdr:spPr>
        <a:xfrm>
          <a:off x="13512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146957</xdr:rowOff>
    </xdr:from>
    <xdr:to>
      <xdr:col>65</xdr:col>
      <xdr:colOff>53975</xdr:colOff>
      <xdr:row>13</xdr:row>
      <xdr:rowOff>77107</xdr:rowOff>
    </xdr:to>
    <xdr:sp macro="" textlink="">
      <xdr:nvSpPr>
        <xdr:cNvPr id="154" name="楕円 153"/>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87284</xdr:rowOff>
    </xdr:from>
    <xdr:ext cx="762000" cy="259045"/>
    <xdr:sp macro="" textlink="">
      <xdr:nvSpPr>
        <xdr:cNvPr id="155" name="テキスト ボックス 154"/>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医療費助成事業や児童手当などが減少したものの、児童扶養手当や生活保護費などの増加により経常一般財源が増加し、前年度比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引き続き、生活困窮者自立支援の充実等による扶助費の抑制や、健康増進の取組等による医療費の抑制に努める必要がある。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0</xdr:rowOff>
    </xdr:to>
    <xdr:cxnSp macro="">
      <xdr:nvCxnSpPr>
        <xdr:cNvPr id="187" name="直線コネクタ 186"/>
        <xdr:cNvCxnSpPr/>
      </xdr:nvCxnSpPr>
      <xdr:spPr>
        <a:xfrm>
          <a:off x="3987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158750</xdr:rowOff>
    </xdr:to>
    <xdr:cxnSp macro="">
      <xdr:nvCxnSpPr>
        <xdr:cNvPr id="190" name="直線コネクタ 189"/>
        <xdr:cNvCxnSpPr/>
      </xdr:nvCxnSpPr>
      <xdr:spPr>
        <a:xfrm>
          <a:off x="3098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3" name="直線コネクタ 192"/>
        <xdr:cNvCxnSpPr/>
      </xdr:nvCxnSpPr>
      <xdr:spPr>
        <a:xfrm>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82550</xdr:rowOff>
    </xdr:to>
    <xdr:cxnSp macro="">
      <xdr:nvCxnSpPr>
        <xdr:cNvPr id="196" name="直線コネクタ 195"/>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0" name="テキスト ボックス 199"/>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6" name="楕円 205"/>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7"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8" name="楕円 207"/>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09" name="テキスト ボックス 208"/>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0" name="楕円 209"/>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1" name="テキスト ボックス 210"/>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2" name="楕円 211"/>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3" name="テキスト ボックス 21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4" name="楕円 213"/>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5" name="テキスト ボックス 214"/>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以上、上回っている。経常一般財源が増加したことに加え、後期高齢者医療特別会計繰出金が減少したことによるものであるが、引き続き、下水道事業等の特別会計における効率的な事業運営により、一般会計繰出金の軽減に努める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109855</xdr:rowOff>
    </xdr:from>
    <xdr:to>
      <xdr:col>82</xdr:col>
      <xdr:colOff>107950</xdr:colOff>
      <xdr:row>59</xdr:row>
      <xdr:rowOff>149860</xdr:rowOff>
    </xdr:to>
    <xdr:cxnSp macro="">
      <xdr:nvCxnSpPr>
        <xdr:cNvPr id="243" name="直線コネクタ 242"/>
        <xdr:cNvCxnSpPr/>
      </xdr:nvCxnSpPr>
      <xdr:spPr>
        <a:xfrm flipV="1">
          <a:off x="15671800" y="102254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149860</xdr:rowOff>
    </xdr:from>
    <xdr:to>
      <xdr:col>78</xdr:col>
      <xdr:colOff>69850</xdr:colOff>
      <xdr:row>59</xdr:row>
      <xdr:rowOff>167005</xdr:rowOff>
    </xdr:to>
    <xdr:cxnSp macro="">
      <xdr:nvCxnSpPr>
        <xdr:cNvPr id="246" name="直線コネクタ 245"/>
        <xdr:cNvCxnSpPr/>
      </xdr:nvCxnSpPr>
      <xdr:spPr>
        <a:xfrm flipV="1">
          <a:off x="14782800" y="10265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167005</xdr:rowOff>
    </xdr:from>
    <xdr:to>
      <xdr:col>73</xdr:col>
      <xdr:colOff>180975</xdr:colOff>
      <xdr:row>60</xdr:row>
      <xdr:rowOff>29845</xdr:rowOff>
    </xdr:to>
    <xdr:cxnSp macro="">
      <xdr:nvCxnSpPr>
        <xdr:cNvPr id="249" name="直線コネクタ 248"/>
        <xdr:cNvCxnSpPr/>
      </xdr:nvCxnSpPr>
      <xdr:spPr>
        <a:xfrm flipV="1">
          <a:off x="13893800" y="10282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xdr:rowOff>
    </xdr:from>
    <xdr:to>
      <xdr:col>69</xdr:col>
      <xdr:colOff>92075</xdr:colOff>
      <xdr:row>60</xdr:row>
      <xdr:rowOff>29845</xdr:rowOff>
    </xdr:to>
    <xdr:cxnSp macro="">
      <xdr:nvCxnSpPr>
        <xdr:cNvPr id="252" name="直線コネクタ 251"/>
        <xdr:cNvCxnSpPr/>
      </xdr:nvCxnSpPr>
      <xdr:spPr>
        <a:xfrm>
          <a:off x="13004800" y="10288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5" name="フローチャート: 判断 254"/>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50817</xdr:rowOff>
    </xdr:from>
    <xdr:ext cx="762000" cy="259045"/>
    <xdr:sp macro="" textlink="">
      <xdr:nvSpPr>
        <xdr:cNvPr id="256" name="テキスト ボックス 255"/>
        <xdr:cNvSpPr txBox="1"/>
      </xdr:nvSpPr>
      <xdr:spPr>
        <a:xfrm>
          <a:off x="12623800" y="982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59055</xdr:rowOff>
    </xdr:from>
    <xdr:to>
      <xdr:col>82</xdr:col>
      <xdr:colOff>158750</xdr:colOff>
      <xdr:row>59</xdr:row>
      <xdr:rowOff>160655</xdr:rowOff>
    </xdr:to>
    <xdr:sp macro="" textlink="">
      <xdr:nvSpPr>
        <xdr:cNvPr id="262" name="楕円 261"/>
        <xdr:cNvSpPr/>
      </xdr:nvSpPr>
      <xdr:spPr>
        <a:xfrm>
          <a:off x="164592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31132</xdr:rowOff>
    </xdr:from>
    <xdr:ext cx="762000" cy="259045"/>
    <xdr:sp macro="" textlink="">
      <xdr:nvSpPr>
        <xdr:cNvPr id="263" name="その他該当値テキスト"/>
        <xdr:cNvSpPr txBox="1"/>
      </xdr:nvSpPr>
      <xdr:spPr>
        <a:xfrm>
          <a:off x="165989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99060</xdr:rowOff>
    </xdr:from>
    <xdr:to>
      <xdr:col>78</xdr:col>
      <xdr:colOff>120650</xdr:colOff>
      <xdr:row>60</xdr:row>
      <xdr:rowOff>29210</xdr:rowOff>
    </xdr:to>
    <xdr:sp macro="" textlink="">
      <xdr:nvSpPr>
        <xdr:cNvPr id="264" name="楕円 263"/>
        <xdr:cNvSpPr/>
      </xdr:nvSpPr>
      <xdr:spPr>
        <a:xfrm>
          <a:off x="156210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13987</xdr:rowOff>
    </xdr:from>
    <xdr:ext cx="736600" cy="259045"/>
    <xdr:sp macro="" textlink="">
      <xdr:nvSpPr>
        <xdr:cNvPr id="265" name="テキスト ボックス 264"/>
        <xdr:cNvSpPr txBox="1"/>
      </xdr:nvSpPr>
      <xdr:spPr>
        <a:xfrm>
          <a:off x="15290800" y="103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116205</xdr:rowOff>
    </xdr:from>
    <xdr:to>
      <xdr:col>74</xdr:col>
      <xdr:colOff>31750</xdr:colOff>
      <xdr:row>60</xdr:row>
      <xdr:rowOff>46355</xdr:rowOff>
    </xdr:to>
    <xdr:sp macro="" textlink="">
      <xdr:nvSpPr>
        <xdr:cNvPr id="266" name="楕円 265"/>
        <xdr:cNvSpPr/>
      </xdr:nvSpPr>
      <xdr:spPr>
        <a:xfrm>
          <a:off x="14732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31132</xdr:rowOff>
    </xdr:from>
    <xdr:ext cx="762000" cy="259045"/>
    <xdr:sp macro="" textlink="">
      <xdr:nvSpPr>
        <xdr:cNvPr id="267" name="テキスト ボックス 266"/>
        <xdr:cNvSpPr txBox="1"/>
      </xdr:nvSpPr>
      <xdr:spPr>
        <a:xfrm>
          <a:off x="144018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150495</xdr:rowOff>
    </xdr:from>
    <xdr:to>
      <xdr:col>69</xdr:col>
      <xdr:colOff>142875</xdr:colOff>
      <xdr:row>60</xdr:row>
      <xdr:rowOff>80645</xdr:rowOff>
    </xdr:to>
    <xdr:sp macro="" textlink="">
      <xdr:nvSpPr>
        <xdr:cNvPr id="268" name="楕円 267"/>
        <xdr:cNvSpPr/>
      </xdr:nvSpPr>
      <xdr:spPr>
        <a:xfrm>
          <a:off x="13843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65422</xdr:rowOff>
    </xdr:from>
    <xdr:ext cx="762000" cy="259045"/>
    <xdr:sp macro="" textlink="">
      <xdr:nvSpPr>
        <xdr:cNvPr id="269" name="テキスト ボックス 268"/>
        <xdr:cNvSpPr txBox="1"/>
      </xdr:nvSpPr>
      <xdr:spPr>
        <a:xfrm>
          <a:off x="13512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121920</xdr:rowOff>
    </xdr:from>
    <xdr:to>
      <xdr:col>65</xdr:col>
      <xdr:colOff>53975</xdr:colOff>
      <xdr:row>60</xdr:row>
      <xdr:rowOff>52070</xdr:rowOff>
    </xdr:to>
    <xdr:sp macro="" textlink="">
      <xdr:nvSpPr>
        <xdr:cNvPr id="270" name="楕円 269"/>
        <xdr:cNvSpPr/>
      </xdr:nvSpPr>
      <xdr:spPr>
        <a:xfrm>
          <a:off x="1295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36847</xdr:rowOff>
    </xdr:from>
    <xdr:ext cx="762000" cy="259045"/>
    <xdr:sp macro="" textlink="">
      <xdr:nvSpPr>
        <xdr:cNvPr id="271" name="テキスト ボックス 270"/>
        <xdr:cNvSpPr txBox="1"/>
      </xdr:nvSpPr>
      <xdr:spPr>
        <a:xfrm>
          <a:off x="12623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一部事務組合負担金の増加などに伴い、経常経費は増加しているが、分母である経常一般財源が増加したことにより、比率は横ばいとなっている。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類似団体平均値に比べると低い数値を維持しているが、恒常的な補助金の見直しや公営企業会計の経営改善に努めるなど、引き続き、一般会計の負担の適正化を図る必要がある。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01" name="直線コネクタ 300"/>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04" name="直線コネクタ 303"/>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140716</xdr:rowOff>
    </xdr:to>
    <xdr:cxnSp macro="">
      <xdr:nvCxnSpPr>
        <xdr:cNvPr id="307" name="直線コネクタ 306"/>
        <xdr:cNvCxnSpPr/>
      </xdr:nvCxnSpPr>
      <xdr:spPr>
        <a:xfrm flipV="1">
          <a:off x="13893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154432</xdr:rowOff>
    </xdr:to>
    <xdr:cxnSp macro="">
      <xdr:nvCxnSpPr>
        <xdr:cNvPr id="310" name="直線コネクタ 309"/>
        <xdr:cNvCxnSpPr/>
      </xdr:nvCxnSpPr>
      <xdr:spPr>
        <a:xfrm flipV="1">
          <a:off x="13004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3" name="フローチャート: 判断 312"/>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4" name="テキスト ボックス 313"/>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0" name="楕円 31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1"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2" name="楕円 32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3" name="テキスト ボックス 32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4" name="楕円 32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5" name="テキスト ボックス 324"/>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6" name="楕円 325"/>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7" name="テキスト ボックス 326"/>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8" name="楕円 327"/>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9" name="テキスト ボックス 328"/>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過疎対策事業債、一般廃棄物処理事業債等の償還費の増加により、対前年度比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類似団体平均との比較においても、依然として比率が高い傾向にあるため、公共施設の規模・配置の適正化により、建設改良費の増大を抑制し、公債費負担の軽減を図る必要がある。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161289</xdr:rowOff>
    </xdr:to>
    <xdr:cxnSp macro="">
      <xdr:nvCxnSpPr>
        <xdr:cNvPr id="359" name="直線コネクタ 358"/>
        <xdr:cNvCxnSpPr/>
      </xdr:nvCxnSpPr>
      <xdr:spPr>
        <a:xfrm>
          <a:off x="3987800" y="133446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165863</xdr:rowOff>
    </xdr:to>
    <xdr:cxnSp macro="">
      <xdr:nvCxnSpPr>
        <xdr:cNvPr id="362" name="直線コネクタ 361"/>
        <xdr:cNvCxnSpPr/>
      </xdr:nvCxnSpPr>
      <xdr:spPr>
        <a:xfrm flipV="1">
          <a:off x="3098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8128</xdr:rowOff>
    </xdr:to>
    <xdr:cxnSp macro="">
      <xdr:nvCxnSpPr>
        <xdr:cNvPr id="365" name="直線コネクタ 364"/>
        <xdr:cNvCxnSpPr/>
      </xdr:nvCxnSpPr>
      <xdr:spPr>
        <a:xfrm flipV="1">
          <a:off x="2209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8128</xdr:rowOff>
    </xdr:to>
    <xdr:cxnSp macro="">
      <xdr:nvCxnSpPr>
        <xdr:cNvPr id="368" name="直線コネクタ 367"/>
        <xdr:cNvCxnSpPr/>
      </xdr:nvCxnSpPr>
      <xdr:spPr>
        <a:xfrm>
          <a:off x="1320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1" name="フローチャート: 判断 370"/>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2" name="テキスト ボックス 371"/>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8" name="楕円 37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7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0" name="楕円 379"/>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1" name="テキスト ボックス 380"/>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2" name="楕円 381"/>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3" name="テキスト ボックス 382"/>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4" name="楕円 383"/>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5" name="テキスト ボックス 384"/>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6" name="楕円 385"/>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7" name="テキスト ボックス 38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普通交付税額に左右されやすい財政構造であるため、引き続き、歳出における一般会計負担の適正化、歳入における町税収入の増加に向けた取組を強化することにより、財政基盤の強化を図る必要がある。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26415</xdr:rowOff>
    </xdr:to>
    <xdr:cxnSp macro="">
      <xdr:nvCxnSpPr>
        <xdr:cNvPr id="418" name="直線コネクタ 417"/>
        <xdr:cNvCxnSpPr/>
      </xdr:nvCxnSpPr>
      <xdr:spPr>
        <a:xfrm>
          <a:off x="15671800" y="13052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49276</xdr:rowOff>
    </xdr:to>
    <xdr:cxnSp macro="">
      <xdr:nvCxnSpPr>
        <xdr:cNvPr id="421" name="直線コネクタ 420"/>
        <xdr:cNvCxnSpPr/>
      </xdr:nvCxnSpPr>
      <xdr:spPr>
        <a:xfrm flipV="1">
          <a:off x="14782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127000</xdr:rowOff>
    </xdr:to>
    <xdr:cxnSp macro="">
      <xdr:nvCxnSpPr>
        <xdr:cNvPr id="424" name="直線コネクタ 423"/>
        <xdr:cNvCxnSpPr/>
      </xdr:nvCxnSpPr>
      <xdr:spPr>
        <a:xfrm flipV="1">
          <a:off x="13893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127000</xdr:rowOff>
    </xdr:to>
    <xdr:cxnSp macro="">
      <xdr:nvCxnSpPr>
        <xdr:cNvPr id="427" name="直線コネクタ 426"/>
        <xdr:cNvCxnSpPr/>
      </xdr:nvCxnSpPr>
      <xdr:spPr>
        <a:xfrm>
          <a:off x="13004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0" name="フローチャート: 判断 429"/>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1" name="テキスト ボックス 430"/>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37" name="楕円 436"/>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38"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39" name="楕円 438"/>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0" name="テキスト ボックス 439"/>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41" name="楕円 440"/>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42" name="テキスト ボックス 441"/>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3" name="楕円 442"/>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4" name="テキスト ボックス 44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45" name="楕円 444"/>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46" name="テキスト ボックス 445"/>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462</xdr:rowOff>
    </xdr:from>
    <xdr:to>
      <xdr:col>29</xdr:col>
      <xdr:colOff>127000</xdr:colOff>
      <xdr:row>17</xdr:row>
      <xdr:rowOff>31788</xdr:rowOff>
    </xdr:to>
    <xdr:cxnSp macro="">
      <xdr:nvCxnSpPr>
        <xdr:cNvPr id="50" name="直線コネクタ 49"/>
        <xdr:cNvCxnSpPr/>
      </xdr:nvCxnSpPr>
      <xdr:spPr bwMode="auto">
        <a:xfrm flipV="1">
          <a:off x="5003800" y="2962737"/>
          <a:ext cx="647700" cy="3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31788</xdr:rowOff>
    </xdr:from>
    <xdr:to>
      <xdr:col>26</xdr:col>
      <xdr:colOff>50800</xdr:colOff>
      <xdr:row>17</xdr:row>
      <xdr:rowOff>55204</xdr:rowOff>
    </xdr:to>
    <xdr:cxnSp macro="">
      <xdr:nvCxnSpPr>
        <xdr:cNvPr id="53" name="直線コネクタ 52"/>
        <xdr:cNvCxnSpPr/>
      </xdr:nvCxnSpPr>
      <xdr:spPr bwMode="auto">
        <a:xfrm flipV="1">
          <a:off x="4305300" y="2994063"/>
          <a:ext cx="6985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55204</xdr:rowOff>
    </xdr:from>
    <xdr:to>
      <xdr:col>22</xdr:col>
      <xdr:colOff>114300</xdr:colOff>
      <xdr:row>17</xdr:row>
      <xdr:rowOff>60180</xdr:rowOff>
    </xdr:to>
    <xdr:cxnSp macro="">
      <xdr:nvCxnSpPr>
        <xdr:cNvPr id="56" name="直線コネクタ 55"/>
        <xdr:cNvCxnSpPr/>
      </xdr:nvCxnSpPr>
      <xdr:spPr bwMode="auto">
        <a:xfrm flipV="1">
          <a:off x="3606800" y="3017479"/>
          <a:ext cx="698500" cy="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60180</xdr:rowOff>
    </xdr:from>
    <xdr:to>
      <xdr:col>18</xdr:col>
      <xdr:colOff>177800</xdr:colOff>
      <xdr:row>17</xdr:row>
      <xdr:rowOff>73759</xdr:rowOff>
    </xdr:to>
    <xdr:cxnSp macro="">
      <xdr:nvCxnSpPr>
        <xdr:cNvPr id="59" name="直線コネクタ 58"/>
        <xdr:cNvCxnSpPr/>
      </xdr:nvCxnSpPr>
      <xdr:spPr bwMode="auto">
        <a:xfrm flipV="1">
          <a:off x="2908300" y="3022455"/>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121112</xdr:rowOff>
    </xdr:from>
    <xdr:to>
      <xdr:col>29</xdr:col>
      <xdr:colOff>177800</xdr:colOff>
      <xdr:row>17</xdr:row>
      <xdr:rowOff>51262</xdr:rowOff>
    </xdr:to>
    <xdr:sp macro="" textlink="">
      <xdr:nvSpPr>
        <xdr:cNvPr id="69" name="楕円 68"/>
        <xdr:cNvSpPr/>
      </xdr:nvSpPr>
      <xdr:spPr bwMode="auto">
        <a:xfrm>
          <a:off x="5600700" y="291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137639</xdr:rowOff>
    </xdr:from>
    <xdr:ext cx="762000" cy="259045"/>
    <xdr:sp macro="" textlink="">
      <xdr:nvSpPr>
        <xdr:cNvPr id="70" name="人口1人当たり決算額の推移該当値テキスト130"/>
        <xdr:cNvSpPr txBox="1"/>
      </xdr:nvSpPr>
      <xdr:spPr>
        <a:xfrm>
          <a:off x="5740400" y="27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152438</xdr:rowOff>
    </xdr:from>
    <xdr:to>
      <xdr:col>26</xdr:col>
      <xdr:colOff>101600</xdr:colOff>
      <xdr:row>17</xdr:row>
      <xdr:rowOff>82588</xdr:rowOff>
    </xdr:to>
    <xdr:sp macro="" textlink="">
      <xdr:nvSpPr>
        <xdr:cNvPr id="71" name="楕円 70"/>
        <xdr:cNvSpPr/>
      </xdr:nvSpPr>
      <xdr:spPr bwMode="auto">
        <a:xfrm>
          <a:off x="4953000" y="294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92765</xdr:rowOff>
    </xdr:from>
    <xdr:ext cx="736600" cy="259045"/>
    <xdr:sp macro="" textlink="">
      <xdr:nvSpPr>
        <xdr:cNvPr id="72" name="テキスト ボックス 71"/>
        <xdr:cNvSpPr txBox="1"/>
      </xdr:nvSpPr>
      <xdr:spPr>
        <a:xfrm>
          <a:off x="4622800" y="271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4404</xdr:rowOff>
    </xdr:from>
    <xdr:to>
      <xdr:col>22</xdr:col>
      <xdr:colOff>165100</xdr:colOff>
      <xdr:row>17</xdr:row>
      <xdr:rowOff>106004</xdr:rowOff>
    </xdr:to>
    <xdr:sp macro="" textlink="">
      <xdr:nvSpPr>
        <xdr:cNvPr id="73" name="楕円 72"/>
        <xdr:cNvSpPr/>
      </xdr:nvSpPr>
      <xdr:spPr bwMode="auto">
        <a:xfrm>
          <a:off x="4254500" y="296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116181</xdr:rowOff>
    </xdr:from>
    <xdr:ext cx="762000" cy="259045"/>
    <xdr:sp macro="" textlink="">
      <xdr:nvSpPr>
        <xdr:cNvPr id="74" name="テキスト ボックス 73"/>
        <xdr:cNvSpPr txBox="1"/>
      </xdr:nvSpPr>
      <xdr:spPr>
        <a:xfrm>
          <a:off x="3924300" y="273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9380</xdr:rowOff>
    </xdr:from>
    <xdr:to>
      <xdr:col>19</xdr:col>
      <xdr:colOff>38100</xdr:colOff>
      <xdr:row>17</xdr:row>
      <xdr:rowOff>110980</xdr:rowOff>
    </xdr:to>
    <xdr:sp macro="" textlink="">
      <xdr:nvSpPr>
        <xdr:cNvPr id="75" name="楕円 74"/>
        <xdr:cNvSpPr/>
      </xdr:nvSpPr>
      <xdr:spPr bwMode="auto">
        <a:xfrm>
          <a:off x="3556000" y="29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121157</xdr:rowOff>
    </xdr:from>
    <xdr:ext cx="762000" cy="259045"/>
    <xdr:sp macro="" textlink="">
      <xdr:nvSpPr>
        <xdr:cNvPr id="76" name="テキスト ボックス 75"/>
        <xdr:cNvSpPr txBox="1"/>
      </xdr:nvSpPr>
      <xdr:spPr>
        <a:xfrm>
          <a:off x="3225800" y="27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22959</xdr:rowOff>
    </xdr:from>
    <xdr:to>
      <xdr:col>15</xdr:col>
      <xdr:colOff>101600</xdr:colOff>
      <xdr:row>17</xdr:row>
      <xdr:rowOff>124559</xdr:rowOff>
    </xdr:to>
    <xdr:sp macro="" textlink="">
      <xdr:nvSpPr>
        <xdr:cNvPr id="77" name="楕円 76"/>
        <xdr:cNvSpPr/>
      </xdr:nvSpPr>
      <xdr:spPr bwMode="auto">
        <a:xfrm>
          <a:off x="2857500" y="298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134736</xdr:rowOff>
    </xdr:from>
    <xdr:ext cx="762000" cy="259045"/>
    <xdr:sp macro="" textlink="">
      <xdr:nvSpPr>
        <xdr:cNvPr id="78" name="テキスト ボックス 77"/>
        <xdr:cNvSpPr txBox="1"/>
      </xdr:nvSpPr>
      <xdr:spPr>
        <a:xfrm>
          <a:off x="2527300" y="275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196266</xdr:rowOff>
    </xdr:from>
    <xdr:to>
      <xdr:col>29</xdr:col>
      <xdr:colOff>127000</xdr:colOff>
      <xdr:row>34</xdr:row>
      <xdr:rowOff>230213</xdr:rowOff>
    </xdr:to>
    <xdr:cxnSp macro="">
      <xdr:nvCxnSpPr>
        <xdr:cNvPr id="111" name="直線コネクタ 110"/>
        <xdr:cNvCxnSpPr/>
      </xdr:nvCxnSpPr>
      <xdr:spPr bwMode="auto">
        <a:xfrm flipV="1">
          <a:off x="5003800" y="6463716"/>
          <a:ext cx="6477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230213</xdr:rowOff>
    </xdr:from>
    <xdr:to>
      <xdr:col>26</xdr:col>
      <xdr:colOff>50800</xdr:colOff>
      <xdr:row>34</xdr:row>
      <xdr:rowOff>246253</xdr:rowOff>
    </xdr:to>
    <xdr:cxnSp macro="">
      <xdr:nvCxnSpPr>
        <xdr:cNvPr id="114" name="直線コネクタ 113"/>
        <xdr:cNvCxnSpPr/>
      </xdr:nvCxnSpPr>
      <xdr:spPr bwMode="auto">
        <a:xfrm flipV="1">
          <a:off x="4305300" y="6497663"/>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156947</xdr:rowOff>
    </xdr:from>
    <xdr:to>
      <xdr:col>22</xdr:col>
      <xdr:colOff>114300</xdr:colOff>
      <xdr:row>34</xdr:row>
      <xdr:rowOff>246253</xdr:rowOff>
    </xdr:to>
    <xdr:cxnSp macro="">
      <xdr:nvCxnSpPr>
        <xdr:cNvPr id="117" name="直線コネクタ 116"/>
        <xdr:cNvCxnSpPr/>
      </xdr:nvCxnSpPr>
      <xdr:spPr bwMode="auto">
        <a:xfrm>
          <a:off x="3606800" y="6424397"/>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156947</xdr:rowOff>
    </xdr:from>
    <xdr:to>
      <xdr:col>18</xdr:col>
      <xdr:colOff>177800</xdr:colOff>
      <xdr:row>34</xdr:row>
      <xdr:rowOff>225355</xdr:rowOff>
    </xdr:to>
    <xdr:cxnSp macro="">
      <xdr:nvCxnSpPr>
        <xdr:cNvPr id="120" name="直線コネクタ 119"/>
        <xdr:cNvCxnSpPr/>
      </xdr:nvCxnSpPr>
      <xdr:spPr bwMode="auto">
        <a:xfrm flipV="1">
          <a:off x="2908300" y="6424397"/>
          <a:ext cx="698500" cy="6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133221</xdr:rowOff>
    </xdr:from>
    <xdr:ext cx="762000" cy="259045"/>
    <xdr:sp macro="" textlink="">
      <xdr:nvSpPr>
        <xdr:cNvPr id="124" name="テキスト ボックス 123"/>
        <xdr:cNvSpPr txBox="1"/>
      </xdr:nvSpPr>
      <xdr:spPr>
        <a:xfrm>
          <a:off x="25273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145466</xdr:rowOff>
    </xdr:from>
    <xdr:to>
      <xdr:col>29</xdr:col>
      <xdr:colOff>177800</xdr:colOff>
      <xdr:row>34</xdr:row>
      <xdr:rowOff>247066</xdr:rowOff>
    </xdr:to>
    <xdr:sp macro="" textlink="">
      <xdr:nvSpPr>
        <xdr:cNvPr id="130" name="楕円 129"/>
        <xdr:cNvSpPr/>
      </xdr:nvSpPr>
      <xdr:spPr bwMode="auto">
        <a:xfrm>
          <a:off x="5600700" y="641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333443</xdr:rowOff>
    </xdr:from>
    <xdr:ext cx="762000" cy="259045"/>
    <xdr:sp macro="" textlink="">
      <xdr:nvSpPr>
        <xdr:cNvPr id="131" name="人口1人当たり決算額の推移該当値テキスト445"/>
        <xdr:cNvSpPr txBox="1"/>
      </xdr:nvSpPr>
      <xdr:spPr>
        <a:xfrm>
          <a:off x="5740400" y="625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179413</xdr:rowOff>
    </xdr:from>
    <xdr:to>
      <xdr:col>26</xdr:col>
      <xdr:colOff>101600</xdr:colOff>
      <xdr:row>34</xdr:row>
      <xdr:rowOff>281013</xdr:rowOff>
    </xdr:to>
    <xdr:sp macro="" textlink="">
      <xdr:nvSpPr>
        <xdr:cNvPr id="132" name="楕円 131"/>
        <xdr:cNvSpPr/>
      </xdr:nvSpPr>
      <xdr:spPr bwMode="auto">
        <a:xfrm>
          <a:off x="49530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291190</xdr:rowOff>
    </xdr:from>
    <xdr:ext cx="736600" cy="259045"/>
    <xdr:sp macro="" textlink="">
      <xdr:nvSpPr>
        <xdr:cNvPr id="133" name="テキスト ボックス 132"/>
        <xdr:cNvSpPr txBox="1"/>
      </xdr:nvSpPr>
      <xdr:spPr>
        <a:xfrm>
          <a:off x="4622800" y="6215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195453</xdr:rowOff>
    </xdr:from>
    <xdr:to>
      <xdr:col>22</xdr:col>
      <xdr:colOff>165100</xdr:colOff>
      <xdr:row>34</xdr:row>
      <xdr:rowOff>297053</xdr:rowOff>
    </xdr:to>
    <xdr:sp macro="" textlink="">
      <xdr:nvSpPr>
        <xdr:cNvPr id="134" name="楕円 133"/>
        <xdr:cNvSpPr/>
      </xdr:nvSpPr>
      <xdr:spPr bwMode="auto">
        <a:xfrm>
          <a:off x="4254500" y="64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307230</xdr:rowOff>
    </xdr:from>
    <xdr:ext cx="762000" cy="259045"/>
    <xdr:sp macro="" textlink="">
      <xdr:nvSpPr>
        <xdr:cNvPr id="135" name="テキスト ボックス 134"/>
        <xdr:cNvSpPr txBox="1"/>
      </xdr:nvSpPr>
      <xdr:spPr>
        <a:xfrm>
          <a:off x="3924300" y="623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106147</xdr:rowOff>
    </xdr:from>
    <xdr:to>
      <xdr:col>19</xdr:col>
      <xdr:colOff>38100</xdr:colOff>
      <xdr:row>34</xdr:row>
      <xdr:rowOff>207747</xdr:rowOff>
    </xdr:to>
    <xdr:sp macro="" textlink="">
      <xdr:nvSpPr>
        <xdr:cNvPr id="136" name="楕円 135"/>
        <xdr:cNvSpPr/>
      </xdr:nvSpPr>
      <xdr:spPr bwMode="auto">
        <a:xfrm>
          <a:off x="3556000" y="637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217924</xdr:rowOff>
    </xdr:from>
    <xdr:ext cx="762000" cy="259045"/>
    <xdr:sp macro="" textlink="">
      <xdr:nvSpPr>
        <xdr:cNvPr id="137" name="テキスト ボックス 136"/>
        <xdr:cNvSpPr txBox="1"/>
      </xdr:nvSpPr>
      <xdr:spPr>
        <a:xfrm>
          <a:off x="3225800" y="61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174555</xdr:rowOff>
    </xdr:from>
    <xdr:to>
      <xdr:col>15</xdr:col>
      <xdr:colOff>101600</xdr:colOff>
      <xdr:row>34</xdr:row>
      <xdr:rowOff>276155</xdr:rowOff>
    </xdr:to>
    <xdr:sp macro="" textlink="">
      <xdr:nvSpPr>
        <xdr:cNvPr id="138" name="楕円 137"/>
        <xdr:cNvSpPr/>
      </xdr:nvSpPr>
      <xdr:spPr bwMode="auto">
        <a:xfrm>
          <a:off x="2857500" y="6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286332</xdr:rowOff>
    </xdr:from>
    <xdr:ext cx="762000" cy="259045"/>
    <xdr:sp macro="" textlink="">
      <xdr:nvSpPr>
        <xdr:cNvPr id="139" name="テキスト ボックス 138"/>
        <xdr:cNvSpPr txBox="1"/>
      </xdr:nvSpPr>
      <xdr:spPr>
        <a:xfrm>
          <a:off x="2527300" y="62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140378</xdr:rowOff>
    </xdr:from>
    <xdr:to>
      <xdr:col>24</xdr:col>
      <xdr:colOff>63500</xdr:colOff>
      <xdr:row>36</xdr:row>
      <xdr:rowOff>155527</xdr:rowOff>
    </xdr:to>
    <xdr:cxnSp macro="">
      <xdr:nvCxnSpPr>
        <xdr:cNvPr id="61" name="直線コネクタ 60"/>
        <xdr:cNvCxnSpPr/>
      </xdr:nvCxnSpPr>
      <xdr:spPr>
        <a:xfrm flipV="1">
          <a:off x="3797300" y="6312578"/>
          <a:ext cx="8382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155527</xdr:rowOff>
    </xdr:from>
    <xdr:to>
      <xdr:col>19</xdr:col>
      <xdr:colOff>177800</xdr:colOff>
      <xdr:row>36</xdr:row>
      <xdr:rowOff>165395</xdr:rowOff>
    </xdr:to>
    <xdr:cxnSp macro="">
      <xdr:nvCxnSpPr>
        <xdr:cNvPr id="64" name="直線コネクタ 63"/>
        <xdr:cNvCxnSpPr/>
      </xdr:nvCxnSpPr>
      <xdr:spPr>
        <a:xfrm flipV="1">
          <a:off x="2908300" y="6327727"/>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165395</xdr:rowOff>
    </xdr:from>
    <xdr:to>
      <xdr:col>15</xdr:col>
      <xdr:colOff>50800</xdr:colOff>
      <xdr:row>37</xdr:row>
      <xdr:rowOff>7828</xdr:rowOff>
    </xdr:to>
    <xdr:cxnSp macro="">
      <xdr:nvCxnSpPr>
        <xdr:cNvPr id="67" name="直線コネクタ 66"/>
        <xdr:cNvCxnSpPr/>
      </xdr:nvCxnSpPr>
      <xdr:spPr>
        <a:xfrm flipV="1">
          <a:off x="2019300" y="6337595"/>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7828</xdr:rowOff>
    </xdr:from>
    <xdr:to>
      <xdr:col>10</xdr:col>
      <xdr:colOff>114300</xdr:colOff>
      <xdr:row>37</xdr:row>
      <xdr:rowOff>23282</xdr:rowOff>
    </xdr:to>
    <xdr:cxnSp macro="">
      <xdr:nvCxnSpPr>
        <xdr:cNvPr id="70" name="直線コネクタ 69"/>
        <xdr:cNvCxnSpPr/>
      </xdr:nvCxnSpPr>
      <xdr:spPr>
        <a:xfrm flipV="1">
          <a:off x="1130300" y="6351478"/>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170662</xdr:rowOff>
    </xdr:from>
    <xdr:ext cx="534377" cy="259045"/>
    <xdr:sp macro="" textlink="">
      <xdr:nvSpPr>
        <xdr:cNvPr id="74" name="テキスト ボックス 73"/>
        <xdr:cNvSpPr txBox="1"/>
      </xdr:nvSpPr>
      <xdr:spPr>
        <a:xfrm>
          <a:off x="863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89578</xdr:rowOff>
    </xdr:from>
    <xdr:to>
      <xdr:col>24</xdr:col>
      <xdr:colOff>114300</xdr:colOff>
      <xdr:row>37</xdr:row>
      <xdr:rowOff>19728</xdr:rowOff>
    </xdr:to>
    <xdr:sp macro="" textlink="">
      <xdr:nvSpPr>
        <xdr:cNvPr id="80" name="楕円 79"/>
        <xdr:cNvSpPr/>
      </xdr:nvSpPr>
      <xdr:spPr>
        <a:xfrm>
          <a:off x="4584700" y="62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112455</xdr:rowOff>
    </xdr:from>
    <xdr:ext cx="599010" cy="259045"/>
    <xdr:sp macro="" textlink="">
      <xdr:nvSpPr>
        <xdr:cNvPr id="81" name="人件費該当値テキスト"/>
        <xdr:cNvSpPr txBox="1"/>
      </xdr:nvSpPr>
      <xdr:spPr>
        <a:xfrm>
          <a:off x="4686300" y="611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104727</xdr:rowOff>
    </xdr:from>
    <xdr:to>
      <xdr:col>20</xdr:col>
      <xdr:colOff>38100</xdr:colOff>
      <xdr:row>37</xdr:row>
      <xdr:rowOff>34877</xdr:rowOff>
    </xdr:to>
    <xdr:sp macro="" textlink="">
      <xdr:nvSpPr>
        <xdr:cNvPr id="82" name="楕円 81"/>
        <xdr:cNvSpPr/>
      </xdr:nvSpPr>
      <xdr:spPr>
        <a:xfrm>
          <a:off x="3746500" y="62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51404</xdr:rowOff>
    </xdr:from>
    <xdr:ext cx="599010" cy="259045"/>
    <xdr:sp macro="" textlink="">
      <xdr:nvSpPr>
        <xdr:cNvPr id="83" name="テキスト ボックス 82"/>
        <xdr:cNvSpPr txBox="1"/>
      </xdr:nvSpPr>
      <xdr:spPr>
        <a:xfrm>
          <a:off x="3497795" y="605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114595</xdr:rowOff>
    </xdr:from>
    <xdr:to>
      <xdr:col>15</xdr:col>
      <xdr:colOff>101600</xdr:colOff>
      <xdr:row>37</xdr:row>
      <xdr:rowOff>44745</xdr:rowOff>
    </xdr:to>
    <xdr:sp macro="" textlink="">
      <xdr:nvSpPr>
        <xdr:cNvPr id="84" name="楕円 83"/>
        <xdr:cNvSpPr/>
      </xdr:nvSpPr>
      <xdr:spPr>
        <a:xfrm>
          <a:off x="28575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61272</xdr:rowOff>
    </xdr:from>
    <xdr:ext cx="599010" cy="259045"/>
    <xdr:sp macro="" textlink="">
      <xdr:nvSpPr>
        <xdr:cNvPr id="85" name="テキスト ボックス 84"/>
        <xdr:cNvSpPr txBox="1"/>
      </xdr:nvSpPr>
      <xdr:spPr>
        <a:xfrm>
          <a:off x="2608795" y="60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128478</xdr:rowOff>
    </xdr:from>
    <xdr:to>
      <xdr:col>10</xdr:col>
      <xdr:colOff>165100</xdr:colOff>
      <xdr:row>37</xdr:row>
      <xdr:rowOff>58628</xdr:rowOff>
    </xdr:to>
    <xdr:sp macro="" textlink="">
      <xdr:nvSpPr>
        <xdr:cNvPr id="86" name="楕円 85"/>
        <xdr:cNvSpPr/>
      </xdr:nvSpPr>
      <xdr:spPr>
        <a:xfrm>
          <a:off x="1968500" y="63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75155</xdr:rowOff>
    </xdr:from>
    <xdr:ext cx="534377" cy="259045"/>
    <xdr:sp macro="" textlink="">
      <xdr:nvSpPr>
        <xdr:cNvPr id="87" name="テキスト ボックス 86"/>
        <xdr:cNvSpPr txBox="1"/>
      </xdr:nvSpPr>
      <xdr:spPr>
        <a:xfrm>
          <a:off x="1752111" y="60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143932</xdr:rowOff>
    </xdr:from>
    <xdr:to>
      <xdr:col>6</xdr:col>
      <xdr:colOff>38100</xdr:colOff>
      <xdr:row>37</xdr:row>
      <xdr:rowOff>74082</xdr:rowOff>
    </xdr:to>
    <xdr:sp macro="" textlink="">
      <xdr:nvSpPr>
        <xdr:cNvPr id="88" name="楕円 87"/>
        <xdr:cNvSpPr/>
      </xdr:nvSpPr>
      <xdr:spPr>
        <a:xfrm>
          <a:off x="1079500" y="63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90609</xdr:rowOff>
    </xdr:from>
    <xdr:ext cx="534377" cy="259045"/>
    <xdr:sp macro="" textlink="">
      <xdr:nvSpPr>
        <xdr:cNvPr id="89" name="テキスト ボックス 88"/>
        <xdr:cNvSpPr txBox="1"/>
      </xdr:nvSpPr>
      <xdr:spPr>
        <a:xfrm>
          <a:off x="863111" y="60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49902</xdr:rowOff>
    </xdr:from>
    <xdr:to>
      <xdr:col>24</xdr:col>
      <xdr:colOff>63500</xdr:colOff>
      <xdr:row>56</xdr:row>
      <xdr:rowOff>96682</xdr:rowOff>
    </xdr:to>
    <xdr:cxnSp macro="">
      <xdr:nvCxnSpPr>
        <xdr:cNvPr id="116" name="直線コネクタ 115"/>
        <xdr:cNvCxnSpPr/>
      </xdr:nvCxnSpPr>
      <xdr:spPr>
        <a:xfrm flipV="1">
          <a:off x="3797300" y="9651102"/>
          <a:ext cx="8382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96682</xdr:rowOff>
    </xdr:from>
    <xdr:to>
      <xdr:col>19</xdr:col>
      <xdr:colOff>177800</xdr:colOff>
      <xdr:row>56</xdr:row>
      <xdr:rowOff>113402</xdr:rowOff>
    </xdr:to>
    <xdr:cxnSp macro="">
      <xdr:nvCxnSpPr>
        <xdr:cNvPr id="119" name="直線コネクタ 118"/>
        <xdr:cNvCxnSpPr/>
      </xdr:nvCxnSpPr>
      <xdr:spPr>
        <a:xfrm flipV="1">
          <a:off x="2908300" y="9697882"/>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103371</xdr:rowOff>
    </xdr:from>
    <xdr:to>
      <xdr:col>15</xdr:col>
      <xdr:colOff>50800</xdr:colOff>
      <xdr:row>56</xdr:row>
      <xdr:rowOff>113402</xdr:rowOff>
    </xdr:to>
    <xdr:cxnSp macro="">
      <xdr:nvCxnSpPr>
        <xdr:cNvPr id="122" name="直線コネクタ 121"/>
        <xdr:cNvCxnSpPr/>
      </xdr:nvCxnSpPr>
      <xdr:spPr>
        <a:xfrm>
          <a:off x="2019300" y="9704571"/>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103371</xdr:rowOff>
    </xdr:from>
    <xdr:to>
      <xdr:col>10</xdr:col>
      <xdr:colOff>114300</xdr:colOff>
      <xdr:row>56</xdr:row>
      <xdr:rowOff>116003</xdr:rowOff>
    </xdr:to>
    <xdr:cxnSp macro="">
      <xdr:nvCxnSpPr>
        <xdr:cNvPr id="125" name="直線コネクタ 124"/>
        <xdr:cNvCxnSpPr/>
      </xdr:nvCxnSpPr>
      <xdr:spPr>
        <a:xfrm flipV="1">
          <a:off x="1130300" y="9704571"/>
          <a:ext cx="8890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8" name="フローチャート: 判断 127"/>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9" name="テキスト ボックス 128"/>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170552</xdr:rowOff>
    </xdr:from>
    <xdr:to>
      <xdr:col>24</xdr:col>
      <xdr:colOff>114300</xdr:colOff>
      <xdr:row>56</xdr:row>
      <xdr:rowOff>100702</xdr:rowOff>
    </xdr:to>
    <xdr:sp macro="" textlink="">
      <xdr:nvSpPr>
        <xdr:cNvPr id="135" name="楕円 134"/>
        <xdr:cNvSpPr/>
      </xdr:nvSpPr>
      <xdr:spPr>
        <a:xfrm>
          <a:off x="4584700" y="96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148979</xdr:rowOff>
    </xdr:from>
    <xdr:ext cx="534377" cy="259045"/>
    <xdr:sp macro="" textlink="">
      <xdr:nvSpPr>
        <xdr:cNvPr id="136" name="物件費該当値テキスト"/>
        <xdr:cNvSpPr txBox="1"/>
      </xdr:nvSpPr>
      <xdr:spPr>
        <a:xfrm>
          <a:off x="4686300" y="957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45882</xdr:rowOff>
    </xdr:from>
    <xdr:to>
      <xdr:col>20</xdr:col>
      <xdr:colOff>38100</xdr:colOff>
      <xdr:row>56</xdr:row>
      <xdr:rowOff>147482</xdr:rowOff>
    </xdr:to>
    <xdr:sp macro="" textlink="">
      <xdr:nvSpPr>
        <xdr:cNvPr id="137" name="楕円 136"/>
        <xdr:cNvSpPr/>
      </xdr:nvSpPr>
      <xdr:spPr>
        <a:xfrm>
          <a:off x="3746500" y="96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138609</xdr:rowOff>
    </xdr:from>
    <xdr:ext cx="534377" cy="259045"/>
    <xdr:sp macro="" textlink="">
      <xdr:nvSpPr>
        <xdr:cNvPr id="138" name="テキスト ボックス 137"/>
        <xdr:cNvSpPr txBox="1"/>
      </xdr:nvSpPr>
      <xdr:spPr>
        <a:xfrm>
          <a:off x="3530111" y="97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62602</xdr:rowOff>
    </xdr:from>
    <xdr:to>
      <xdr:col>15</xdr:col>
      <xdr:colOff>101600</xdr:colOff>
      <xdr:row>56</xdr:row>
      <xdr:rowOff>164202</xdr:rowOff>
    </xdr:to>
    <xdr:sp macro="" textlink="">
      <xdr:nvSpPr>
        <xdr:cNvPr id="139" name="楕円 138"/>
        <xdr:cNvSpPr/>
      </xdr:nvSpPr>
      <xdr:spPr>
        <a:xfrm>
          <a:off x="2857500" y="96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155329</xdr:rowOff>
    </xdr:from>
    <xdr:ext cx="534377" cy="259045"/>
    <xdr:sp macro="" textlink="">
      <xdr:nvSpPr>
        <xdr:cNvPr id="140" name="テキスト ボックス 139"/>
        <xdr:cNvSpPr txBox="1"/>
      </xdr:nvSpPr>
      <xdr:spPr>
        <a:xfrm>
          <a:off x="2641111" y="97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52571</xdr:rowOff>
    </xdr:from>
    <xdr:to>
      <xdr:col>10</xdr:col>
      <xdr:colOff>165100</xdr:colOff>
      <xdr:row>56</xdr:row>
      <xdr:rowOff>154171</xdr:rowOff>
    </xdr:to>
    <xdr:sp macro="" textlink="">
      <xdr:nvSpPr>
        <xdr:cNvPr id="141" name="楕円 140"/>
        <xdr:cNvSpPr/>
      </xdr:nvSpPr>
      <xdr:spPr>
        <a:xfrm>
          <a:off x="1968500" y="96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170698</xdr:rowOff>
    </xdr:from>
    <xdr:ext cx="534377" cy="259045"/>
    <xdr:sp macro="" textlink="">
      <xdr:nvSpPr>
        <xdr:cNvPr id="142" name="テキスト ボックス 141"/>
        <xdr:cNvSpPr txBox="1"/>
      </xdr:nvSpPr>
      <xdr:spPr>
        <a:xfrm>
          <a:off x="1752111" y="9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65203</xdr:rowOff>
    </xdr:from>
    <xdr:to>
      <xdr:col>6</xdr:col>
      <xdr:colOff>38100</xdr:colOff>
      <xdr:row>56</xdr:row>
      <xdr:rowOff>166803</xdr:rowOff>
    </xdr:to>
    <xdr:sp macro="" textlink="">
      <xdr:nvSpPr>
        <xdr:cNvPr id="143" name="楕円 142"/>
        <xdr:cNvSpPr/>
      </xdr:nvSpPr>
      <xdr:spPr>
        <a:xfrm>
          <a:off x="1079500" y="96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157930</xdr:rowOff>
    </xdr:from>
    <xdr:ext cx="534377" cy="259045"/>
    <xdr:sp macro="" textlink="">
      <xdr:nvSpPr>
        <xdr:cNvPr id="144" name="テキスト ボックス 143"/>
        <xdr:cNvSpPr txBox="1"/>
      </xdr:nvSpPr>
      <xdr:spPr>
        <a:xfrm>
          <a:off x="863111" y="97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154939</xdr:rowOff>
    </xdr:from>
    <xdr:to>
      <xdr:col>24</xdr:col>
      <xdr:colOff>63500</xdr:colOff>
      <xdr:row>78</xdr:row>
      <xdr:rowOff>158178</xdr:rowOff>
    </xdr:to>
    <xdr:cxnSp macro="">
      <xdr:nvCxnSpPr>
        <xdr:cNvPr id="173" name="直線コネクタ 172"/>
        <xdr:cNvCxnSpPr/>
      </xdr:nvCxnSpPr>
      <xdr:spPr>
        <a:xfrm>
          <a:off x="3797300" y="1352803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134099</xdr:rowOff>
    </xdr:from>
    <xdr:to>
      <xdr:col>19</xdr:col>
      <xdr:colOff>177800</xdr:colOff>
      <xdr:row>78</xdr:row>
      <xdr:rowOff>154939</xdr:rowOff>
    </xdr:to>
    <xdr:cxnSp macro="">
      <xdr:nvCxnSpPr>
        <xdr:cNvPr id="176" name="直線コネクタ 175"/>
        <xdr:cNvCxnSpPr/>
      </xdr:nvCxnSpPr>
      <xdr:spPr>
        <a:xfrm>
          <a:off x="2908300" y="1350719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134099</xdr:rowOff>
    </xdr:from>
    <xdr:to>
      <xdr:col>15</xdr:col>
      <xdr:colOff>50800</xdr:colOff>
      <xdr:row>78</xdr:row>
      <xdr:rowOff>143663</xdr:rowOff>
    </xdr:to>
    <xdr:cxnSp macro="">
      <xdr:nvCxnSpPr>
        <xdr:cNvPr id="179" name="直線コネクタ 178"/>
        <xdr:cNvCxnSpPr/>
      </xdr:nvCxnSpPr>
      <xdr:spPr>
        <a:xfrm flipV="1">
          <a:off x="2019300" y="13507199"/>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143663</xdr:rowOff>
    </xdr:from>
    <xdr:to>
      <xdr:col>10</xdr:col>
      <xdr:colOff>114300</xdr:colOff>
      <xdr:row>78</xdr:row>
      <xdr:rowOff>149797</xdr:rowOff>
    </xdr:to>
    <xdr:cxnSp macro="">
      <xdr:nvCxnSpPr>
        <xdr:cNvPr id="182" name="直線コネクタ 181"/>
        <xdr:cNvCxnSpPr/>
      </xdr:nvCxnSpPr>
      <xdr:spPr>
        <a:xfrm flipV="1">
          <a:off x="1130300" y="13516763"/>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107378</xdr:rowOff>
    </xdr:from>
    <xdr:to>
      <xdr:col>24</xdr:col>
      <xdr:colOff>114300</xdr:colOff>
      <xdr:row>79</xdr:row>
      <xdr:rowOff>37528</xdr:rowOff>
    </xdr:to>
    <xdr:sp macro="" textlink="">
      <xdr:nvSpPr>
        <xdr:cNvPr id="192" name="楕円 191"/>
        <xdr:cNvSpPr/>
      </xdr:nvSpPr>
      <xdr:spPr>
        <a:xfrm>
          <a:off x="45847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22305</xdr:rowOff>
    </xdr:from>
    <xdr:ext cx="469744" cy="259045"/>
    <xdr:sp macro="" textlink="">
      <xdr:nvSpPr>
        <xdr:cNvPr id="193" name="維持補修費該当値テキスト"/>
        <xdr:cNvSpPr txBox="1"/>
      </xdr:nvSpPr>
      <xdr:spPr>
        <a:xfrm>
          <a:off x="4686300" y="133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104139</xdr:rowOff>
    </xdr:from>
    <xdr:to>
      <xdr:col>20</xdr:col>
      <xdr:colOff>38100</xdr:colOff>
      <xdr:row>79</xdr:row>
      <xdr:rowOff>34289</xdr:rowOff>
    </xdr:to>
    <xdr:sp macro="" textlink="">
      <xdr:nvSpPr>
        <xdr:cNvPr id="194" name="楕円 193"/>
        <xdr:cNvSpPr/>
      </xdr:nvSpPr>
      <xdr:spPr>
        <a:xfrm>
          <a:off x="3746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25416</xdr:rowOff>
    </xdr:from>
    <xdr:ext cx="469744" cy="259045"/>
    <xdr:sp macro="" textlink="">
      <xdr:nvSpPr>
        <xdr:cNvPr id="195" name="テキスト ボックス 194"/>
        <xdr:cNvSpPr txBox="1"/>
      </xdr:nvSpPr>
      <xdr:spPr>
        <a:xfrm>
          <a:off x="3562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83299</xdr:rowOff>
    </xdr:from>
    <xdr:to>
      <xdr:col>15</xdr:col>
      <xdr:colOff>101600</xdr:colOff>
      <xdr:row>79</xdr:row>
      <xdr:rowOff>13449</xdr:rowOff>
    </xdr:to>
    <xdr:sp macro="" textlink="">
      <xdr:nvSpPr>
        <xdr:cNvPr id="196" name="楕円 195"/>
        <xdr:cNvSpPr/>
      </xdr:nvSpPr>
      <xdr:spPr>
        <a:xfrm>
          <a:off x="2857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4576</xdr:rowOff>
    </xdr:from>
    <xdr:ext cx="469744" cy="259045"/>
    <xdr:sp macro="" textlink="">
      <xdr:nvSpPr>
        <xdr:cNvPr id="197" name="テキスト ボックス 196"/>
        <xdr:cNvSpPr txBox="1"/>
      </xdr:nvSpPr>
      <xdr:spPr>
        <a:xfrm>
          <a:off x="2673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92863</xdr:rowOff>
    </xdr:from>
    <xdr:to>
      <xdr:col>10</xdr:col>
      <xdr:colOff>165100</xdr:colOff>
      <xdr:row>79</xdr:row>
      <xdr:rowOff>23013</xdr:rowOff>
    </xdr:to>
    <xdr:sp macro="" textlink="">
      <xdr:nvSpPr>
        <xdr:cNvPr id="198" name="楕円 197"/>
        <xdr:cNvSpPr/>
      </xdr:nvSpPr>
      <xdr:spPr>
        <a:xfrm>
          <a:off x="1968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14140</xdr:rowOff>
    </xdr:from>
    <xdr:ext cx="469744" cy="259045"/>
    <xdr:sp macro="" textlink="">
      <xdr:nvSpPr>
        <xdr:cNvPr id="199" name="テキスト ボックス 198"/>
        <xdr:cNvSpPr txBox="1"/>
      </xdr:nvSpPr>
      <xdr:spPr>
        <a:xfrm>
          <a:off x="1784428" y="135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98997</xdr:rowOff>
    </xdr:from>
    <xdr:to>
      <xdr:col>6</xdr:col>
      <xdr:colOff>38100</xdr:colOff>
      <xdr:row>79</xdr:row>
      <xdr:rowOff>29147</xdr:rowOff>
    </xdr:to>
    <xdr:sp macro="" textlink="">
      <xdr:nvSpPr>
        <xdr:cNvPr id="200" name="楕円 199"/>
        <xdr:cNvSpPr/>
      </xdr:nvSpPr>
      <xdr:spPr>
        <a:xfrm>
          <a:off x="1079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20274</xdr:rowOff>
    </xdr:from>
    <xdr:ext cx="469744" cy="259045"/>
    <xdr:sp macro="" textlink="">
      <xdr:nvSpPr>
        <xdr:cNvPr id="201" name="テキスト ボックス 200"/>
        <xdr:cNvSpPr txBox="1"/>
      </xdr:nvSpPr>
      <xdr:spPr>
        <a:xfrm>
          <a:off x="895428" y="135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146025</xdr:rowOff>
    </xdr:from>
    <xdr:to>
      <xdr:col>24</xdr:col>
      <xdr:colOff>63500</xdr:colOff>
      <xdr:row>96</xdr:row>
      <xdr:rowOff>4966</xdr:rowOff>
    </xdr:to>
    <xdr:cxnSp macro="">
      <xdr:nvCxnSpPr>
        <xdr:cNvPr id="231" name="直線コネクタ 230"/>
        <xdr:cNvCxnSpPr/>
      </xdr:nvCxnSpPr>
      <xdr:spPr>
        <a:xfrm flipV="1">
          <a:off x="3797300" y="16433775"/>
          <a:ext cx="8382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4966</xdr:rowOff>
    </xdr:from>
    <xdr:to>
      <xdr:col>19</xdr:col>
      <xdr:colOff>177800</xdr:colOff>
      <xdr:row>96</xdr:row>
      <xdr:rowOff>11875</xdr:rowOff>
    </xdr:to>
    <xdr:cxnSp macro="">
      <xdr:nvCxnSpPr>
        <xdr:cNvPr id="234" name="直線コネクタ 233"/>
        <xdr:cNvCxnSpPr/>
      </xdr:nvCxnSpPr>
      <xdr:spPr>
        <a:xfrm flipV="1">
          <a:off x="2908300" y="16464166"/>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11875</xdr:rowOff>
    </xdr:from>
    <xdr:to>
      <xdr:col>15</xdr:col>
      <xdr:colOff>50800</xdr:colOff>
      <xdr:row>96</xdr:row>
      <xdr:rowOff>58649</xdr:rowOff>
    </xdr:to>
    <xdr:cxnSp macro="">
      <xdr:nvCxnSpPr>
        <xdr:cNvPr id="237" name="直線コネクタ 236"/>
        <xdr:cNvCxnSpPr/>
      </xdr:nvCxnSpPr>
      <xdr:spPr>
        <a:xfrm flipV="1">
          <a:off x="2019300" y="16471075"/>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58649</xdr:rowOff>
    </xdr:from>
    <xdr:to>
      <xdr:col>10</xdr:col>
      <xdr:colOff>114300</xdr:colOff>
      <xdr:row>96</xdr:row>
      <xdr:rowOff>121780</xdr:rowOff>
    </xdr:to>
    <xdr:cxnSp macro="">
      <xdr:nvCxnSpPr>
        <xdr:cNvPr id="240" name="直線コネクタ 239"/>
        <xdr:cNvCxnSpPr/>
      </xdr:nvCxnSpPr>
      <xdr:spPr>
        <a:xfrm flipV="1">
          <a:off x="1130300" y="16517849"/>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3" name="フローチャート: 判断 242"/>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80663</xdr:rowOff>
    </xdr:from>
    <xdr:ext cx="534377" cy="259045"/>
    <xdr:sp macro="" textlink="">
      <xdr:nvSpPr>
        <xdr:cNvPr id="244" name="テキスト ボックス 243"/>
        <xdr:cNvSpPr txBox="1"/>
      </xdr:nvSpPr>
      <xdr:spPr>
        <a:xfrm>
          <a:off x="86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95225</xdr:rowOff>
    </xdr:from>
    <xdr:to>
      <xdr:col>24</xdr:col>
      <xdr:colOff>114300</xdr:colOff>
      <xdr:row>96</xdr:row>
      <xdr:rowOff>25375</xdr:rowOff>
    </xdr:to>
    <xdr:sp macro="" textlink="">
      <xdr:nvSpPr>
        <xdr:cNvPr id="250" name="楕円 249"/>
        <xdr:cNvSpPr/>
      </xdr:nvSpPr>
      <xdr:spPr>
        <a:xfrm>
          <a:off x="4584700" y="163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118102</xdr:rowOff>
    </xdr:from>
    <xdr:ext cx="534377" cy="259045"/>
    <xdr:sp macro="" textlink="">
      <xdr:nvSpPr>
        <xdr:cNvPr id="251" name="扶助費該当値テキスト"/>
        <xdr:cNvSpPr txBox="1"/>
      </xdr:nvSpPr>
      <xdr:spPr>
        <a:xfrm>
          <a:off x="4686300" y="162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125616</xdr:rowOff>
    </xdr:from>
    <xdr:to>
      <xdr:col>20</xdr:col>
      <xdr:colOff>38100</xdr:colOff>
      <xdr:row>96</xdr:row>
      <xdr:rowOff>55766</xdr:rowOff>
    </xdr:to>
    <xdr:sp macro="" textlink="">
      <xdr:nvSpPr>
        <xdr:cNvPr id="252" name="楕円 251"/>
        <xdr:cNvSpPr/>
      </xdr:nvSpPr>
      <xdr:spPr>
        <a:xfrm>
          <a:off x="3746500" y="16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72293</xdr:rowOff>
    </xdr:from>
    <xdr:ext cx="534377" cy="259045"/>
    <xdr:sp macro="" textlink="">
      <xdr:nvSpPr>
        <xdr:cNvPr id="253" name="テキスト ボックス 252"/>
        <xdr:cNvSpPr txBox="1"/>
      </xdr:nvSpPr>
      <xdr:spPr>
        <a:xfrm>
          <a:off x="3530111" y="161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132525</xdr:rowOff>
    </xdr:from>
    <xdr:to>
      <xdr:col>15</xdr:col>
      <xdr:colOff>101600</xdr:colOff>
      <xdr:row>96</xdr:row>
      <xdr:rowOff>62675</xdr:rowOff>
    </xdr:to>
    <xdr:sp macro="" textlink="">
      <xdr:nvSpPr>
        <xdr:cNvPr id="254" name="楕円 253"/>
        <xdr:cNvSpPr/>
      </xdr:nvSpPr>
      <xdr:spPr>
        <a:xfrm>
          <a:off x="2857500" y="164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79202</xdr:rowOff>
    </xdr:from>
    <xdr:ext cx="534377" cy="259045"/>
    <xdr:sp macro="" textlink="">
      <xdr:nvSpPr>
        <xdr:cNvPr id="255" name="テキスト ボックス 254"/>
        <xdr:cNvSpPr txBox="1"/>
      </xdr:nvSpPr>
      <xdr:spPr>
        <a:xfrm>
          <a:off x="2641111" y="161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7849</xdr:rowOff>
    </xdr:from>
    <xdr:to>
      <xdr:col>10</xdr:col>
      <xdr:colOff>165100</xdr:colOff>
      <xdr:row>96</xdr:row>
      <xdr:rowOff>109449</xdr:rowOff>
    </xdr:to>
    <xdr:sp macro="" textlink="">
      <xdr:nvSpPr>
        <xdr:cNvPr id="256" name="楕円 255"/>
        <xdr:cNvSpPr/>
      </xdr:nvSpPr>
      <xdr:spPr>
        <a:xfrm>
          <a:off x="1968500" y="164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100576</xdr:rowOff>
    </xdr:from>
    <xdr:ext cx="534377" cy="259045"/>
    <xdr:sp macro="" textlink="">
      <xdr:nvSpPr>
        <xdr:cNvPr id="257" name="テキスト ボックス 256"/>
        <xdr:cNvSpPr txBox="1"/>
      </xdr:nvSpPr>
      <xdr:spPr>
        <a:xfrm>
          <a:off x="1752111" y="165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70980</xdr:rowOff>
    </xdr:from>
    <xdr:to>
      <xdr:col>6</xdr:col>
      <xdr:colOff>38100</xdr:colOff>
      <xdr:row>97</xdr:row>
      <xdr:rowOff>1130</xdr:rowOff>
    </xdr:to>
    <xdr:sp macro="" textlink="">
      <xdr:nvSpPr>
        <xdr:cNvPr id="258" name="楕円 257"/>
        <xdr:cNvSpPr/>
      </xdr:nvSpPr>
      <xdr:spPr>
        <a:xfrm>
          <a:off x="1079500" y="165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17657</xdr:rowOff>
    </xdr:from>
    <xdr:ext cx="534377" cy="259045"/>
    <xdr:sp macro="" textlink="">
      <xdr:nvSpPr>
        <xdr:cNvPr id="259" name="テキスト ボックス 258"/>
        <xdr:cNvSpPr txBox="1"/>
      </xdr:nvSpPr>
      <xdr:spPr>
        <a:xfrm>
          <a:off x="863111" y="163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60760</xdr:rowOff>
    </xdr:from>
    <xdr:to>
      <xdr:col>55</xdr:col>
      <xdr:colOff>0</xdr:colOff>
      <xdr:row>36</xdr:row>
      <xdr:rowOff>79628</xdr:rowOff>
    </xdr:to>
    <xdr:cxnSp macro="">
      <xdr:nvCxnSpPr>
        <xdr:cNvPr id="286" name="直線コネクタ 285"/>
        <xdr:cNvCxnSpPr/>
      </xdr:nvCxnSpPr>
      <xdr:spPr>
        <a:xfrm flipV="1">
          <a:off x="9639300" y="6232960"/>
          <a:ext cx="8382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79628</xdr:rowOff>
    </xdr:from>
    <xdr:to>
      <xdr:col>50</xdr:col>
      <xdr:colOff>114300</xdr:colOff>
      <xdr:row>36</xdr:row>
      <xdr:rowOff>91159</xdr:rowOff>
    </xdr:to>
    <xdr:cxnSp macro="">
      <xdr:nvCxnSpPr>
        <xdr:cNvPr id="289" name="直線コネクタ 288"/>
        <xdr:cNvCxnSpPr/>
      </xdr:nvCxnSpPr>
      <xdr:spPr>
        <a:xfrm flipV="1">
          <a:off x="8750300" y="6251828"/>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64843</xdr:rowOff>
    </xdr:from>
    <xdr:to>
      <xdr:col>45</xdr:col>
      <xdr:colOff>177800</xdr:colOff>
      <xdr:row>36</xdr:row>
      <xdr:rowOff>91159</xdr:rowOff>
    </xdr:to>
    <xdr:cxnSp macro="">
      <xdr:nvCxnSpPr>
        <xdr:cNvPr id="292" name="直線コネクタ 291"/>
        <xdr:cNvCxnSpPr/>
      </xdr:nvCxnSpPr>
      <xdr:spPr>
        <a:xfrm>
          <a:off x="7861300" y="6237043"/>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64843</xdr:rowOff>
    </xdr:from>
    <xdr:to>
      <xdr:col>41</xdr:col>
      <xdr:colOff>50800</xdr:colOff>
      <xdr:row>36</xdr:row>
      <xdr:rowOff>83702</xdr:rowOff>
    </xdr:to>
    <xdr:cxnSp macro="">
      <xdr:nvCxnSpPr>
        <xdr:cNvPr id="295" name="直線コネクタ 294"/>
        <xdr:cNvCxnSpPr/>
      </xdr:nvCxnSpPr>
      <xdr:spPr>
        <a:xfrm flipV="1">
          <a:off x="6972300" y="623704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298" name="フローチャート: 判断 297"/>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166905</xdr:rowOff>
    </xdr:from>
    <xdr:ext cx="534377" cy="259045"/>
    <xdr:sp macro="" textlink="">
      <xdr:nvSpPr>
        <xdr:cNvPr id="299" name="テキスト ボックス 298"/>
        <xdr:cNvSpPr txBox="1"/>
      </xdr:nvSpPr>
      <xdr:spPr>
        <a:xfrm>
          <a:off x="6705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9960</xdr:rowOff>
    </xdr:from>
    <xdr:to>
      <xdr:col>55</xdr:col>
      <xdr:colOff>50800</xdr:colOff>
      <xdr:row>36</xdr:row>
      <xdr:rowOff>111560</xdr:rowOff>
    </xdr:to>
    <xdr:sp macro="" textlink="">
      <xdr:nvSpPr>
        <xdr:cNvPr id="305" name="楕円 304"/>
        <xdr:cNvSpPr/>
      </xdr:nvSpPr>
      <xdr:spPr>
        <a:xfrm>
          <a:off x="10426700" y="61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32837</xdr:rowOff>
    </xdr:from>
    <xdr:ext cx="534377" cy="259045"/>
    <xdr:sp macro="" textlink="">
      <xdr:nvSpPr>
        <xdr:cNvPr id="306" name="補助費等該当値テキスト"/>
        <xdr:cNvSpPr txBox="1"/>
      </xdr:nvSpPr>
      <xdr:spPr>
        <a:xfrm>
          <a:off x="10528300" y="60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28828</xdr:rowOff>
    </xdr:from>
    <xdr:to>
      <xdr:col>50</xdr:col>
      <xdr:colOff>165100</xdr:colOff>
      <xdr:row>36</xdr:row>
      <xdr:rowOff>130428</xdr:rowOff>
    </xdr:to>
    <xdr:sp macro="" textlink="">
      <xdr:nvSpPr>
        <xdr:cNvPr id="307" name="楕円 306"/>
        <xdr:cNvSpPr/>
      </xdr:nvSpPr>
      <xdr:spPr>
        <a:xfrm>
          <a:off x="9588500" y="62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146955</xdr:rowOff>
    </xdr:from>
    <xdr:ext cx="534377" cy="259045"/>
    <xdr:sp macro="" textlink="">
      <xdr:nvSpPr>
        <xdr:cNvPr id="308" name="テキスト ボックス 307"/>
        <xdr:cNvSpPr txBox="1"/>
      </xdr:nvSpPr>
      <xdr:spPr>
        <a:xfrm>
          <a:off x="9372111" y="59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40359</xdr:rowOff>
    </xdr:from>
    <xdr:to>
      <xdr:col>46</xdr:col>
      <xdr:colOff>38100</xdr:colOff>
      <xdr:row>36</xdr:row>
      <xdr:rowOff>141959</xdr:rowOff>
    </xdr:to>
    <xdr:sp macro="" textlink="">
      <xdr:nvSpPr>
        <xdr:cNvPr id="309" name="楕円 308"/>
        <xdr:cNvSpPr/>
      </xdr:nvSpPr>
      <xdr:spPr>
        <a:xfrm>
          <a:off x="8699500" y="62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158486</xdr:rowOff>
    </xdr:from>
    <xdr:ext cx="534377" cy="259045"/>
    <xdr:sp macro="" textlink="">
      <xdr:nvSpPr>
        <xdr:cNvPr id="310" name="テキスト ボックス 309"/>
        <xdr:cNvSpPr txBox="1"/>
      </xdr:nvSpPr>
      <xdr:spPr>
        <a:xfrm>
          <a:off x="8483111" y="59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14043</xdr:rowOff>
    </xdr:from>
    <xdr:to>
      <xdr:col>41</xdr:col>
      <xdr:colOff>101600</xdr:colOff>
      <xdr:row>36</xdr:row>
      <xdr:rowOff>115643</xdr:rowOff>
    </xdr:to>
    <xdr:sp macro="" textlink="">
      <xdr:nvSpPr>
        <xdr:cNvPr id="311" name="楕円 310"/>
        <xdr:cNvSpPr/>
      </xdr:nvSpPr>
      <xdr:spPr>
        <a:xfrm>
          <a:off x="7810500" y="61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132170</xdr:rowOff>
    </xdr:from>
    <xdr:ext cx="534377" cy="259045"/>
    <xdr:sp macro="" textlink="">
      <xdr:nvSpPr>
        <xdr:cNvPr id="312" name="テキスト ボックス 311"/>
        <xdr:cNvSpPr txBox="1"/>
      </xdr:nvSpPr>
      <xdr:spPr>
        <a:xfrm>
          <a:off x="7594111" y="596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32902</xdr:rowOff>
    </xdr:from>
    <xdr:to>
      <xdr:col>36</xdr:col>
      <xdr:colOff>165100</xdr:colOff>
      <xdr:row>36</xdr:row>
      <xdr:rowOff>134502</xdr:rowOff>
    </xdr:to>
    <xdr:sp macro="" textlink="">
      <xdr:nvSpPr>
        <xdr:cNvPr id="313" name="楕円 312"/>
        <xdr:cNvSpPr/>
      </xdr:nvSpPr>
      <xdr:spPr>
        <a:xfrm>
          <a:off x="6921500" y="62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151029</xdr:rowOff>
    </xdr:from>
    <xdr:ext cx="534377" cy="259045"/>
    <xdr:sp macro="" textlink="">
      <xdr:nvSpPr>
        <xdr:cNvPr id="314" name="テキスト ボックス 313"/>
        <xdr:cNvSpPr txBox="1"/>
      </xdr:nvSpPr>
      <xdr:spPr>
        <a:xfrm>
          <a:off x="6705111" y="59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116232</xdr:rowOff>
    </xdr:from>
    <xdr:to>
      <xdr:col>55</xdr:col>
      <xdr:colOff>0</xdr:colOff>
      <xdr:row>58</xdr:row>
      <xdr:rowOff>42271</xdr:rowOff>
    </xdr:to>
    <xdr:cxnSp macro="">
      <xdr:nvCxnSpPr>
        <xdr:cNvPr id="345" name="直線コネクタ 344"/>
        <xdr:cNvCxnSpPr/>
      </xdr:nvCxnSpPr>
      <xdr:spPr>
        <a:xfrm flipV="1">
          <a:off x="9639300" y="9888882"/>
          <a:ext cx="838200" cy="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79487</xdr:rowOff>
    </xdr:from>
    <xdr:to>
      <xdr:col>50</xdr:col>
      <xdr:colOff>114300</xdr:colOff>
      <xdr:row>58</xdr:row>
      <xdr:rowOff>42271</xdr:rowOff>
    </xdr:to>
    <xdr:cxnSp macro="">
      <xdr:nvCxnSpPr>
        <xdr:cNvPr id="348" name="直線コネクタ 347"/>
        <xdr:cNvCxnSpPr/>
      </xdr:nvCxnSpPr>
      <xdr:spPr>
        <a:xfrm>
          <a:off x="8750300" y="9852137"/>
          <a:ext cx="889000" cy="1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79487</xdr:rowOff>
    </xdr:from>
    <xdr:to>
      <xdr:col>45</xdr:col>
      <xdr:colOff>177800</xdr:colOff>
      <xdr:row>58</xdr:row>
      <xdr:rowOff>80787</xdr:rowOff>
    </xdr:to>
    <xdr:cxnSp macro="">
      <xdr:nvCxnSpPr>
        <xdr:cNvPr id="351" name="直線コネクタ 350"/>
        <xdr:cNvCxnSpPr/>
      </xdr:nvCxnSpPr>
      <xdr:spPr>
        <a:xfrm flipV="1">
          <a:off x="7861300" y="9852137"/>
          <a:ext cx="889000" cy="17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35592</xdr:rowOff>
    </xdr:from>
    <xdr:to>
      <xdr:col>41</xdr:col>
      <xdr:colOff>50800</xdr:colOff>
      <xdr:row>58</xdr:row>
      <xdr:rowOff>80787</xdr:rowOff>
    </xdr:to>
    <xdr:cxnSp macro="">
      <xdr:nvCxnSpPr>
        <xdr:cNvPr id="354" name="直線コネクタ 353"/>
        <xdr:cNvCxnSpPr/>
      </xdr:nvCxnSpPr>
      <xdr:spPr>
        <a:xfrm>
          <a:off x="6972300" y="9979692"/>
          <a:ext cx="889000" cy="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7" name="フローチャート: 判断 356"/>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58" name="テキスト ボックス 357"/>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65432</xdr:rowOff>
    </xdr:from>
    <xdr:to>
      <xdr:col>55</xdr:col>
      <xdr:colOff>50800</xdr:colOff>
      <xdr:row>57</xdr:row>
      <xdr:rowOff>167032</xdr:rowOff>
    </xdr:to>
    <xdr:sp macro="" textlink="">
      <xdr:nvSpPr>
        <xdr:cNvPr id="364" name="楕円 363"/>
        <xdr:cNvSpPr/>
      </xdr:nvSpPr>
      <xdr:spPr>
        <a:xfrm>
          <a:off x="10426700" y="9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43859</xdr:rowOff>
    </xdr:from>
    <xdr:ext cx="534377" cy="259045"/>
    <xdr:sp macro="" textlink="">
      <xdr:nvSpPr>
        <xdr:cNvPr id="365" name="普通建設事業費該当値テキスト"/>
        <xdr:cNvSpPr txBox="1"/>
      </xdr:nvSpPr>
      <xdr:spPr>
        <a:xfrm>
          <a:off x="10528300" y="98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162921</xdr:rowOff>
    </xdr:from>
    <xdr:to>
      <xdr:col>50</xdr:col>
      <xdr:colOff>165100</xdr:colOff>
      <xdr:row>58</xdr:row>
      <xdr:rowOff>93071</xdr:rowOff>
    </xdr:to>
    <xdr:sp macro="" textlink="">
      <xdr:nvSpPr>
        <xdr:cNvPr id="366" name="楕円 365"/>
        <xdr:cNvSpPr/>
      </xdr:nvSpPr>
      <xdr:spPr>
        <a:xfrm>
          <a:off x="9588500" y="99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84198</xdr:rowOff>
    </xdr:from>
    <xdr:ext cx="534377" cy="259045"/>
    <xdr:sp macro="" textlink="">
      <xdr:nvSpPr>
        <xdr:cNvPr id="367" name="テキスト ボックス 366"/>
        <xdr:cNvSpPr txBox="1"/>
      </xdr:nvSpPr>
      <xdr:spPr>
        <a:xfrm>
          <a:off x="9372111" y="1002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28687</xdr:rowOff>
    </xdr:from>
    <xdr:to>
      <xdr:col>46</xdr:col>
      <xdr:colOff>38100</xdr:colOff>
      <xdr:row>57</xdr:row>
      <xdr:rowOff>130287</xdr:rowOff>
    </xdr:to>
    <xdr:sp macro="" textlink="">
      <xdr:nvSpPr>
        <xdr:cNvPr id="368" name="楕円 367"/>
        <xdr:cNvSpPr/>
      </xdr:nvSpPr>
      <xdr:spPr>
        <a:xfrm>
          <a:off x="8699500" y="9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146814</xdr:rowOff>
    </xdr:from>
    <xdr:ext cx="599010" cy="259045"/>
    <xdr:sp macro="" textlink="">
      <xdr:nvSpPr>
        <xdr:cNvPr id="369" name="テキスト ボックス 368"/>
        <xdr:cNvSpPr txBox="1"/>
      </xdr:nvSpPr>
      <xdr:spPr>
        <a:xfrm>
          <a:off x="8450795" y="957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29987</xdr:rowOff>
    </xdr:from>
    <xdr:to>
      <xdr:col>41</xdr:col>
      <xdr:colOff>101600</xdr:colOff>
      <xdr:row>58</xdr:row>
      <xdr:rowOff>131587</xdr:rowOff>
    </xdr:to>
    <xdr:sp macro="" textlink="">
      <xdr:nvSpPr>
        <xdr:cNvPr id="370" name="楕円 369"/>
        <xdr:cNvSpPr/>
      </xdr:nvSpPr>
      <xdr:spPr>
        <a:xfrm>
          <a:off x="7810500" y="99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122714</xdr:rowOff>
    </xdr:from>
    <xdr:ext cx="534377" cy="259045"/>
    <xdr:sp macro="" textlink="">
      <xdr:nvSpPr>
        <xdr:cNvPr id="371" name="テキスト ボックス 370"/>
        <xdr:cNvSpPr txBox="1"/>
      </xdr:nvSpPr>
      <xdr:spPr>
        <a:xfrm>
          <a:off x="7594111" y="100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156242</xdr:rowOff>
    </xdr:from>
    <xdr:to>
      <xdr:col>36</xdr:col>
      <xdr:colOff>165100</xdr:colOff>
      <xdr:row>58</xdr:row>
      <xdr:rowOff>86392</xdr:rowOff>
    </xdr:to>
    <xdr:sp macro="" textlink="">
      <xdr:nvSpPr>
        <xdr:cNvPr id="372" name="楕円 371"/>
        <xdr:cNvSpPr/>
      </xdr:nvSpPr>
      <xdr:spPr>
        <a:xfrm>
          <a:off x="6921500" y="99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77519</xdr:rowOff>
    </xdr:from>
    <xdr:ext cx="534377" cy="259045"/>
    <xdr:sp macro="" textlink="">
      <xdr:nvSpPr>
        <xdr:cNvPr id="373" name="テキスト ボックス 372"/>
        <xdr:cNvSpPr txBox="1"/>
      </xdr:nvSpPr>
      <xdr:spPr>
        <a:xfrm>
          <a:off x="6705111" y="100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97174</xdr:rowOff>
    </xdr:from>
    <xdr:to>
      <xdr:col>55</xdr:col>
      <xdr:colOff>0</xdr:colOff>
      <xdr:row>79</xdr:row>
      <xdr:rowOff>98189</xdr:rowOff>
    </xdr:to>
    <xdr:cxnSp macro="">
      <xdr:nvCxnSpPr>
        <xdr:cNvPr id="404" name="直線コネクタ 403"/>
        <xdr:cNvCxnSpPr/>
      </xdr:nvCxnSpPr>
      <xdr:spPr>
        <a:xfrm>
          <a:off x="9639300" y="13641724"/>
          <a:ext cx="8382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31184</xdr:rowOff>
    </xdr:from>
    <xdr:to>
      <xdr:col>50</xdr:col>
      <xdr:colOff>114300</xdr:colOff>
      <xdr:row>79</xdr:row>
      <xdr:rowOff>97174</xdr:rowOff>
    </xdr:to>
    <xdr:cxnSp macro="">
      <xdr:nvCxnSpPr>
        <xdr:cNvPr id="407" name="直線コネクタ 406"/>
        <xdr:cNvCxnSpPr/>
      </xdr:nvCxnSpPr>
      <xdr:spPr>
        <a:xfrm>
          <a:off x="8750300" y="13575734"/>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9803</xdr:rowOff>
    </xdr:from>
    <xdr:to>
      <xdr:col>45</xdr:col>
      <xdr:colOff>177800</xdr:colOff>
      <xdr:row>79</xdr:row>
      <xdr:rowOff>31184</xdr:rowOff>
    </xdr:to>
    <xdr:cxnSp macro="">
      <xdr:nvCxnSpPr>
        <xdr:cNvPr id="410" name="直線コネクタ 409"/>
        <xdr:cNvCxnSpPr/>
      </xdr:nvCxnSpPr>
      <xdr:spPr>
        <a:xfrm>
          <a:off x="7861300" y="13554353"/>
          <a:ext cx="889000" cy="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142185</xdr:rowOff>
    </xdr:from>
    <xdr:to>
      <xdr:col>41</xdr:col>
      <xdr:colOff>50800</xdr:colOff>
      <xdr:row>79</xdr:row>
      <xdr:rowOff>9803</xdr:rowOff>
    </xdr:to>
    <xdr:cxnSp macro="">
      <xdr:nvCxnSpPr>
        <xdr:cNvPr id="413" name="直線コネクタ 412"/>
        <xdr:cNvCxnSpPr/>
      </xdr:nvCxnSpPr>
      <xdr:spPr>
        <a:xfrm>
          <a:off x="6972300" y="13515285"/>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6" name="フローチャート: 判断 415"/>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7" name="テキスト ボックス 416"/>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47389</xdr:rowOff>
    </xdr:from>
    <xdr:to>
      <xdr:col>55</xdr:col>
      <xdr:colOff>50800</xdr:colOff>
      <xdr:row>79</xdr:row>
      <xdr:rowOff>148989</xdr:rowOff>
    </xdr:to>
    <xdr:sp macro="" textlink="">
      <xdr:nvSpPr>
        <xdr:cNvPr id="423" name="楕円 422"/>
        <xdr:cNvSpPr/>
      </xdr:nvSpPr>
      <xdr:spPr>
        <a:xfrm>
          <a:off x="10426700" y="135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133766</xdr:rowOff>
    </xdr:from>
    <xdr:ext cx="378565" cy="259045"/>
    <xdr:sp macro="" textlink="">
      <xdr:nvSpPr>
        <xdr:cNvPr id="424" name="普通建設事業費 （ うち新規整備　）該当値テキスト"/>
        <xdr:cNvSpPr txBox="1"/>
      </xdr:nvSpPr>
      <xdr:spPr>
        <a:xfrm>
          <a:off x="10528300" y="1350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46374</xdr:rowOff>
    </xdr:from>
    <xdr:to>
      <xdr:col>50</xdr:col>
      <xdr:colOff>165100</xdr:colOff>
      <xdr:row>79</xdr:row>
      <xdr:rowOff>147974</xdr:rowOff>
    </xdr:to>
    <xdr:sp macro="" textlink="">
      <xdr:nvSpPr>
        <xdr:cNvPr id="425" name="楕円 424"/>
        <xdr:cNvSpPr/>
      </xdr:nvSpPr>
      <xdr:spPr>
        <a:xfrm>
          <a:off x="9588500" y="13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139101</xdr:rowOff>
    </xdr:from>
    <xdr:ext cx="378565" cy="259045"/>
    <xdr:sp macro="" textlink="">
      <xdr:nvSpPr>
        <xdr:cNvPr id="426" name="テキスト ボックス 425"/>
        <xdr:cNvSpPr txBox="1"/>
      </xdr:nvSpPr>
      <xdr:spPr>
        <a:xfrm>
          <a:off x="9450017" y="13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151834</xdr:rowOff>
    </xdr:from>
    <xdr:to>
      <xdr:col>46</xdr:col>
      <xdr:colOff>38100</xdr:colOff>
      <xdr:row>79</xdr:row>
      <xdr:rowOff>81984</xdr:rowOff>
    </xdr:to>
    <xdr:sp macro="" textlink="">
      <xdr:nvSpPr>
        <xdr:cNvPr id="427" name="楕円 426"/>
        <xdr:cNvSpPr/>
      </xdr:nvSpPr>
      <xdr:spPr>
        <a:xfrm>
          <a:off x="8699500" y="135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73111</xdr:rowOff>
    </xdr:from>
    <xdr:ext cx="534377" cy="259045"/>
    <xdr:sp macro="" textlink="">
      <xdr:nvSpPr>
        <xdr:cNvPr id="428" name="テキスト ボックス 427"/>
        <xdr:cNvSpPr txBox="1"/>
      </xdr:nvSpPr>
      <xdr:spPr>
        <a:xfrm>
          <a:off x="8483111" y="136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130453</xdr:rowOff>
    </xdr:from>
    <xdr:to>
      <xdr:col>41</xdr:col>
      <xdr:colOff>101600</xdr:colOff>
      <xdr:row>79</xdr:row>
      <xdr:rowOff>60603</xdr:rowOff>
    </xdr:to>
    <xdr:sp macro="" textlink="">
      <xdr:nvSpPr>
        <xdr:cNvPr id="429" name="楕円 428"/>
        <xdr:cNvSpPr/>
      </xdr:nvSpPr>
      <xdr:spPr>
        <a:xfrm>
          <a:off x="7810500" y="13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77130</xdr:rowOff>
    </xdr:from>
    <xdr:ext cx="534377" cy="259045"/>
    <xdr:sp macro="" textlink="">
      <xdr:nvSpPr>
        <xdr:cNvPr id="430" name="テキスト ボックス 429"/>
        <xdr:cNvSpPr txBox="1"/>
      </xdr:nvSpPr>
      <xdr:spPr>
        <a:xfrm>
          <a:off x="7594111" y="132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91385</xdr:rowOff>
    </xdr:from>
    <xdr:to>
      <xdr:col>36</xdr:col>
      <xdr:colOff>165100</xdr:colOff>
      <xdr:row>79</xdr:row>
      <xdr:rowOff>21535</xdr:rowOff>
    </xdr:to>
    <xdr:sp macro="" textlink="">
      <xdr:nvSpPr>
        <xdr:cNvPr id="431" name="楕円 430"/>
        <xdr:cNvSpPr/>
      </xdr:nvSpPr>
      <xdr:spPr>
        <a:xfrm>
          <a:off x="6921500" y="134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12662</xdr:rowOff>
    </xdr:from>
    <xdr:ext cx="534377" cy="259045"/>
    <xdr:sp macro="" textlink="">
      <xdr:nvSpPr>
        <xdr:cNvPr id="432" name="テキスト ボックス 431"/>
        <xdr:cNvSpPr txBox="1"/>
      </xdr:nvSpPr>
      <xdr:spPr>
        <a:xfrm>
          <a:off x="6705111" y="135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59342</xdr:rowOff>
    </xdr:from>
    <xdr:to>
      <xdr:col>55</xdr:col>
      <xdr:colOff>0</xdr:colOff>
      <xdr:row>97</xdr:row>
      <xdr:rowOff>327</xdr:rowOff>
    </xdr:to>
    <xdr:cxnSp macro="">
      <xdr:nvCxnSpPr>
        <xdr:cNvPr id="459" name="直線コネクタ 458"/>
        <xdr:cNvCxnSpPr/>
      </xdr:nvCxnSpPr>
      <xdr:spPr>
        <a:xfrm flipV="1">
          <a:off x="9639300" y="16518542"/>
          <a:ext cx="838200" cy="1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104688</xdr:rowOff>
    </xdr:from>
    <xdr:to>
      <xdr:col>50</xdr:col>
      <xdr:colOff>114300</xdr:colOff>
      <xdr:row>97</xdr:row>
      <xdr:rowOff>327</xdr:rowOff>
    </xdr:to>
    <xdr:cxnSp macro="">
      <xdr:nvCxnSpPr>
        <xdr:cNvPr id="462" name="直線コネクタ 461"/>
        <xdr:cNvCxnSpPr/>
      </xdr:nvCxnSpPr>
      <xdr:spPr>
        <a:xfrm>
          <a:off x="8750300" y="16563888"/>
          <a:ext cx="889000" cy="6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104688</xdr:rowOff>
    </xdr:from>
    <xdr:to>
      <xdr:col>45</xdr:col>
      <xdr:colOff>177800</xdr:colOff>
      <xdr:row>98</xdr:row>
      <xdr:rowOff>4615</xdr:rowOff>
    </xdr:to>
    <xdr:cxnSp macro="">
      <xdr:nvCxnSpPr>
        <xdr:cNvPr id="465" name="直線コネクタ 464"/>
        <xdr:cNvCxnSpPr/>
      </xdr:nvCxnSpPr>
      <xdr:spPr>
        <a:xfrm flipV="1">
          <a:off x="7861300" y="16563888"/>
          <a:ext cx="889000" cy="2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4615</xdr:rowOff>
    </xdr:from>
    <xdr:to>
      <xdr:col>41</xdr:col>
      <xdr:colOff>50800</xdr:colOff>
      <xdr:row>98</xdr:row>
      <xdr:rowOff>10733</xdr:rowOff>
    </xdr:to>
    <xdr:cxnSp macro="">
      <xdr:nvCxnSpPr>
        <xdr:cNvPr id="468" name="直線コネクタ 467"/>
        <xdr:cNvCxnSpPr/>
      </xdr:nvCxnSpPr>
      <xdr:spPr>
        <a:xfrm flipV="1">
          <a:off x="6972300" y="16806715"/>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8542</xdr:rowOff>
    </xdr:from>
    <xdr:to>
      <xdr:col>55</xdr:col>
      <xdr:colOff>50800</xdr:colOff>
      <xdr:row>96</xdr:row>
      <xdr:rowOff>110142</xdr:rowOff>
    </xdr:to>
    <xdr:sp macro="" textlink="">
      <xdr:nvSpPr>
        <xdr:cNvPr id="478" name="楕円 477"/>
        <xdr:cNvSpPr/>
      </xdr:nvSpPr>
      <xdr:spPr>
        <a:xfrm>
          <a:off x="10426700" y="164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31419</xdr:rowOff>
    </xdr:from>
    <xdr:ext cx="534377" cy="259045"/>
    <xdr:sp macro="" textlink="">
      <xdr:nvSpPr>
        <xdr:cNvPr id="479" name="普通建設事業費 （ うち更新整備　）該当値テキスト"/>
        <xdr:cNvSpPr txBox="1"/>
      </xdr:nvSpPr>
      <xdr:spPr>
        <a:xfrm>
          <a:off x="10528300" y="163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120977</xdr:rowOff>
    </xdr:from>
    <xdr:to>
      <xdr:col>50</xdr:col>
      <xdr:colOff>165100</xdr:colOff>
      <xdr:row>97</xdr:row>
      <xdr:rowOff>51127</xdr:rowOff>
    </xdr:to>
    <xdr:sp macro="" textlink="">
      <xdr:nvSpPr>
        <xdr:cNvPr id="480" name="楕円 479"/>
        <xdr:cNvSpPr/>
      </xdr:nvSpPr>
      <xdr:spPr>
        <a:xfrm>
          <a:off x="9588500" y="165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67654</xdr:rowOff>
    </xdr:from>
    <xdr:ext cx="534377" cy="259045"/>
    <xdr:sp macro="" textlink="">
      <xdr:nvSpPr>
        <xdr:cNvPr id="481" name="テキスト ボックス 480"/>
        <xdr:cNvSpPr txBox="1"/>
      </xdr:nvSpPr>
      <xdr:spPr>
        <a:xfrm>
          <a:off x="9372111" y="1635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53888</xdr:rowOff>
    </xdr:from>
    <xdr:to>
      <xdr:col>46</xdr:col>
      <xdr:colOff>38100</xdr:colOff>
      <xdr:row>96</xdr:row>
      <xdr:rowOff>155488</xdr:rowOff>
    </xdr:to>
    <xdr:sp macro="" textlink="">
      <xdr:nvSpPr>
        <xdr:cNvPr id="482" name="楕円 481"/>
        <xdr:cNvSpPr/>
      </xdr:nvSpPr>
      <xdr:spPr>
        <a:xfrm>
          <a:off x="8699500" y="165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565</xdr:rowOff>
    </xdr:from>
    <xdr:ext cx="534377" cy="259045"/>
    <xdr:sp macro="" textlink="">
      <xdr:nvSpPr>
        <xdr:cNvPr id="483" name="テキスト ボックス 482"/>
        <xdr:cNvSpPr txBox="1"/>
      </xdr:nvSpPr>
      <xdr:spPr>
        <a:xfrm>
          <a:off x="8483111" y="162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125265</xdr:rowOff>
    </xdr:from>
    <xdr:to>
      <xdr:col>41</xdr:col>
      <xdr:colOff>101600</xdr:colOff>
      <xdr:row>98</xdr:row>
      <xdr:rowOff>55415</xdr:rowOff>
    </xdr:to>
    <xdr:sp macro="" textlink="">
      <xdr:nvSpPr>
        <xdr:cNvPr id="484" name="楕円 483"/>
        <xdr:cNvSpPr/>
      </xdr:nvSpPr>
      <xdr:spPr>
        <a:xfrm>
          <a:off x="7810500" y="167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46542</xdr:rowOff>
    </xdr:from>
    <xdr:ext cx="534377" cy="259045"/>
    <xdr:sp macro="" textlink="">
      <xdr:nvSpPr>
        <xdr:cNvPr id="485" name="テキスト ボックス 484"/>
        <xdr:cNvSpPr txBox="1"/>
      </xdr:nvSpPr>
      <xdr:spPr>
        <a:xfrm>
          <a:off x="7594111" y="168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131383</xdr:rowOff>
    </xdr:from>
    <xdr:to>
      <xdr:col>36</xdr:col>
      <xdr:colOff>165100</xdr:colOff>
      <xdr:row>98</xdr:row>
      <xdr:rowOff>61533</xdr:rowOff>
    </xdr:to>
    <xdr:sp macro="" textlink="">
      <xdr:nvSpPr>
        <xdr:cNvPr id="486" name="楕円 485"/>
        <xdr:cNvSpPr/>
      </xdr:nvSpPr>
      <xdr:spPr>
        <a:xfrm>
          <a:off x="6921500" y="167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52660</xdr:rowOff>
    </xdr:from>
    <xdr:ext cx="534377" cy="259045"/>
    <xdr:sp macro="" textlink="">
      <xdr:nvSpPr>
        <xdr:cNvPr id="487" name="テキスト ボックス 486"/>
        <xdr:cNvSpPr txBox="1"/>
      </xdr:nvSpPr>
      <xdr:spPr>
        <a:xfrm>
          <a:off x="6705111" y="168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118135</xdr:rowOff>
    </xdr:from>
    <xdr:to>
      <xdr:col>85</xdr:col>
      <xdr:colOff>127000</xdr:colOff>
      <xdr:row>39</xdr:row>
      <xdr:rowOff>32436</xdr:rowOff>
    </xdr:to>
    <xdr:cxnSp macro="">
      <xdr:nvCxnSpPr>
        <xdr:cNvPr id="516" name="直線コネクタ 515"/>
        <xdr:cNvCxnSpPr/>
      </xdr:nvCxnSpPr>
      <xdr:spPr>
        <a:xfrm>
          <a:off x="15481300" y="6633235"/>
          <a:ext cx="838200" cy="8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118135</xdr:rowOff>
    </xdr:from>
    <xdr:to>
      <xdr:col>81</xdr:col>
      <xdr:colOff>50800</xdr:colOff>
      <xdr:row>38</xdr:row>
      <xdr:rowOff>163461</xdr:rowOff>
    </xdr:to>
    <xdr:cxnSp macro="">
      <xdr:nvCxnSpPr>
        <xdr:cNvPr id="519" name="直線コネクタ 518"/>
        <xdr:cNvCxnSpPr/>
      </xdr:nvCxnSpPr>
      <xdr:spPr>
        <a:xfrm flipV="1">
          <a:off x="14592300" y="6633235"/>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163461</xdr:rowOff>
    </xdr:from>
    <xdr:to>
      <xdr:col>76</xdr:col>
      <xdr:colOff>114300</xdr:colOff>
      <xdr:row>39</xdr:row>
      <xdr:rowOff>35509</xdr:rowOff>
    </xdr:to>
    <xdr:cxnSp macro="">
      <xdr:nvCxnSpPr>
        <xdr:cNvPr id="522" name="直線コネクタ 521"/>
        <xdr:cNvCxnSpPr/>
      </xdr:nvCxnSpPr>
      <xdr:spPr>
        <a:xfrm flipV="1">
          <a:off x="13703300" y="6678561"/>
          <a:ext cx="8890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35509</xdr:rowOff>
    </xdr:from>
    <xdr:to>
      <xdr:col>71</xdr:col>
      <xdr:colOff>177800</xdr:colOff>
      <xdr:row>39</xdr:row>
      <xdr:rowOff>36754</xdr:rowOff>
    </xdr:to>
    <xdr:cxnSp macro="">
      <xdr:nvCxnSpPr>
        <xdr:cNvPr id="525" name="直線コネクタ 524"/>
        <xdr:cNvCxnSpPr/>
      </xdr:nvCxnSpPr>
      <xdr:spPr>
        <a:xfrm flipV="1">
          <a:off x="12814300" y="672205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28" name="フローチャート: 判断 527"/>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16311</xdr:rowOff>
    </xdr:from>
    <xdr:ext cx="469744" cy="259045"/>
    <xdr:sp macro="" textlink="">
      <xdr:nvSpPr>
        <xdr:cNvPr id="529" name="テキスト ボックス 528"/>
        <xdr:cNvSpPr txBox="1"/>
      </xdr:nvSpPr>
      <xdr:spPr>
        <a:xfrm>
          <a:off x="12579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153086</xdr:rowOff>
    </xdr:from>
    <xdr:to>
      <xdr:col>85</xdr:col>
      <xdr:colOff>177800</xdr:colOff>
      <xdr:row>39</xdr:row>
      <xdr:rowOff>83236</xdr:rowOff>
    </xdr:to>
    <xdr:sp macro="" textlink="">
      <xdr:nvSpPr>
        <xdr:cNvPr id="535" name="楕円 534"/>
        <xdr:cNvSpPr/>
      </xdr:nvSpPr>
      <xdr:spPr>
        <a:xfrm>
          <a:off x="16268700" y="66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68013</xdr:rowOff>
    </xdr:from>
    <xdr:ext cx="378565" cy="259045"/>
    <xdr:sp macro="" textlink="">
      <xdr:nvSpPr>
        <xdr:cNvPr id="536" name="災害復旧事業費該当値テキスト"/>
        <xdr:cNvSpPr txBox="1"/>
      </xdr:nvSpPr>
      <xdr:spPr>
        <a:xfrm>
          <a:off x="16370300" y="6583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67335</xdr:rowOff>
    </xdr:from>
    <xdr:to>
      <xdr:col>81</xdr:col>
      <xdr:colOff>101600</xdr:colOff>
      <xdr:row>38</xdr:row>
      <xdr:rowOff>168935</xdr:rowOff>
    </xdr:to>
    <xdr:sp macro="" textlink="">
      <xdr:nvSpPr>
        <xdr:cNvPr id="537" name="楕円 536"/>
        <xdr:cNvSpPr/>
      </xdr:nvSpPr>
      <xdr:spPr>
        <a:xfrm>
          <a:off x="15430500" y="6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14012</xdr:rowOff>
    </xdr:from>
    <xdr:ext cx="469744" cy="259045"/>
    <xdr:sp macro="" textlink="">
      <xdr:nvSpPr>
        <xdr:cNvPr id="538" name="テキスト ボックス 537"/>
        <xdr:cNvSpPr txBox="1"/>
      </xdr:nvSpPr>
      <xdr:spPr>
        <a:xfrm>
          <a:off x="15246428" y="63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112661</xdr:rowOff>
    </xdr:from>
    <xdr:to>
      <xdr:col>76</xdr:col>
      <xdr:colOff>165100</xdr:colOff>
      <xdr:row>39</xdr:row>
      <xdr:rowOff>42811</xdr:rowOff>
    </xdr:to>
    <xdr:sp macro="" textlink="">
      <xdr:nvSpPr>
        <xdr:cNvPr id="539" name="楕円 538"/>
        <xdr:cNvSpPr/>
      </xdr:nvSpPr>
      <xdr:spPr>
        <a:xfrm>
          <a:off x="14541500" y="66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59339</xdr:rowOff>
    </xdr:from>
    <xdr:ext cx="469744" cy="259045"/>
    <xdr:sp macro="" textlink="">
      <xdr:nvSpPr>
        <xdr:cNvPr id="540" name="テキスト ボックス 539"/>
        <xdr:cNvSpPr txBox="1"/>
      </xdr:nvSpPr>
      <xdr:spPr>
        <a:xfrm>
          <a:off x="14357428" y="640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156159</xdr:rowOff>
    </xdr:from>
    <xdr:to>
      <xdr:col>72</xdr:col>
      <xdr:colOff>38100</xdr:colOff>
      <xdr:row>39</xdr:row>
      <xdr:rowOff>86309</xdr:rowOff>
    </xdr:to>
    <xdr:sp macro="" textlink="">
      <xdr:nvSpPr>
        <xdr:cNvPr id="541" name="楕円 540"/>
        <xdr:cNvSpPr/>
      </xdr:nvSpPr>
      <xdr:spPr>
        <a:xfrm>
          <a:off x="13652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77436</xdr:rowOff>
    </xdr:from>
    <xdr:ext cx="378565" cy="259045"/>
    <xdr:sp macro="" textlink="">
      <xdr:nvSpPr>
        <xdr:cNvPr id="542" name="テキスト ボックス 541"/>
        <xdr:cNvSpPr txBox="1"/>
      </xdr:nvSpPr>
      <xdr:spPr>
        <a:xfrm>
          <a:off x="13514017" y="676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157404</xdr:rowOff>
    </xdr:from>
    <xdr:to>
      <xdr:col>67</xdr:col>
      <xdr:colOff>101600</xdr:colOff>
      <xdr:row>39</xdr:row>
      <xdr:rowOff>87554</xdr:rowOff>
    </xdr:to>
    <xdr:sp macro="" textlink="">
      <xdr:nvSpPr>
        <xdr:cNvPr id="543" name="楕円 542"/>
        <xdr:cNvSpPr/>
      </xdr:nvSpPr>
      <xdr:spPr>
        <a:xfrm>
          <a:off x="12763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78681</xdr:rowOff>
    </xdr:from>
    <xdr:ext cx="378565" cy="259045"/>
    <xdr:sp macro="" textlink="">
      <xdr:nvSpPr>
        <xdr:cNvPr id="544" name="テキスト ボックス 543"/>
        <xdr:cNvSpPr txBox="1"/>
      </xdr:nvSpPr>
      <xdr:spPr>
        <a:xfrm>
          <a:off x="12625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63050</xdr:rowOff>
    </xdr:from>
    <xdr:to>
      <xdr:col>85</xdr:col>
      <xdr:colOff>127000</xdr:colOff>
      <xdr:row>76</xdr:row>
      <xdr:rowOff>82299</xdr:rowOff>
    </xdr:to>
    <xdr:cxnSp macro="">
      <xdr:nvCxnSpPr>
        <xdr:cNvPr id="622" name="直線コネクタ 621"/>
        <xdr:cNvCxnSpPr/>
      </xdr:nvCxnSpPr>
      <xdr:spPr>
        <a:xfrm flipV="1">
          <a:off x="15481300" y="13093250"/>
          <a:ext cx="8382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81941</xdr:rowOff>
    </xdr:from>
    <xdr:to>
      <xdr:col>81</xdr:col>
      <xdr:colOff>50800</xdr:colOff>
      <xdr:row>76</xdr:row>
      <xdr:rowOff>82299</xdr:rowOff>
    </xdr:to>
    <xdr:cxnSp macro="">
      <xdr:nvCxnSpPr>
        <xdr:cNvPr id="625" name="直線コネクタ 624"/>
        <xdr:cNvCxnSpPr/>
      </xdr:nvCxnSpPr>
      <xdr:spPr>
        <a:xfrm>
          <a:off x="14592300" y="1311214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81941</xdr:rowOff>
    </xdr:from>
    <xdr:to>
      <xdr:col>76</xdr:col>
      <xdr:colOff>114300</xdr:colOff>
      <xdr:row>76</xdr:row>
      <xdr:rowOff>89568</xdr:rowOff>
    </xdr:to>
    <xdr:cxnSp macro="">
      <xdr:nvCxnSpPr>
        <xdr:cNvPr id="628" name="直線コネクタ 627"/>
        <xdr:cNvCxnSpPr/>
      </xdr:nvCxnSpPr>
      <xdr:spPr>
        <a:xfrm flipV="1">
          <a:off x="13703300" y="13112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89568</xdr:rowOff>
    </xdr:from>
    <xdr:to>
      <xdr:col>71</xdr:col>
      <xdr:colOff>177800</xdr:colOff>
      <xdr:row>76</xdr:row>
      <xdr:rowOff>108328</xdr:rowOff>
    </xdr:to>
    <xdr:cxnSp macro="">
      <xdr:nvCxnSpPr>
        <xdr:cNvPr id="631" name="直線コネクタ 630"/>
        <xdr:cNvCxnSpPr/>
      </xdr:nvCxnSpPr>
      <xdr:spPr>
        <a:xfrm flipV="1">
          <a:off x="12814300" y="13119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12250</xdr:rowOff>
    </xdr:from>
    <xdr:to>
      <xdr:col>85</xdr:col>
      <xdr:colOff>177800</xdr:colOff>
      <xdr:row>76</xdr:row>
      <xdr:rowOff>113850</xdr:rowOff>
    </xdr:to>
    <xdr:sp macro="" textlink="">
      <xdr:nvSpPr>
        <xdr:cNvPr id="641" name="楕円 640"/>
        <xdr:cNvSpPr/>
      </xdr:nvSpPr>
      <xdr:spPr>
        <a:xfrm>
          <a:off x="16268700" y="130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35127</xdr:rowOff>
    </xdr:from>
    <xdr:ext cx="534377" cy="259045"/>
    <xdr:sp macro="" textlink="">
      <xdr:nvSpPr>
        <xdr:cNvPr id="642" name="公債費該当値テキスト"/>
        <xdr:cNvSpPr txBox="1"/>
      </xdr:nvSpPr>
      <xdr:spPr>
        <a:xfrm>
          <a:off x="16370300" y="1289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31499</xdr:rowOff>
    </xdr:from>
    <xdr:to>
      <xdr:col>81</xdr:col>
      <xdr:colOff>101600</xdr:colOff>
      <xdr:row>76</xdr:row>
      <xdr:rowOff>133099</xdr:rowOff>
    </xdr:to>
    <xdr:sp macro="" textlink="">
      <xdr:nvSpPr>
        <xdr:cNvPr id="643" name="楕円 642"/>
        <xdr:cNvSpPr/>
      </xdr:nvSpPr>
      <xdr:spPr>
        <a:xfrm>
          <a:off x="15430500" y="13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149626</xdr:rowOff>
    </xdr:from>
    <xdr:ext cx="534377" cy="259045"/>
    <xdr:sp macro="" textlink="">
      <xdr:nvSpPr>
        <xdr:cNvPr id="644" name="テキスト ボックス 643"/>
        <xdr:cNvSpPr txBox="1"/>
      </xdr:nvSpPr>
      <xdr:spPr>
        <a:xfrm>
          <a:off x="15214111" y="1283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31141</xdr:rowOff>
    </xdr:from>
    <xdr:to>
      <xdr:col>76</xdr:col>
      <xdr:colOff>165100</xdr:colOff>
      <xdr:row>76</xdr:row>
      <xdr:rowOff>132741</xdr:rowOff>
    </xdr:to>
    <xdr:sp macro="" textlink="">
      <xdr:nvSpPr>
        <xdr:cNvPr id="645" name="楕円 644"/>
        <xdr:cNvSpPr/>
      </xdr:nvSpPr>
      <xdr:spPr>
        <a:xfrm>
          <a:off x="14541500" y="130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149268</xdr:rowOff>
    </xdr:from>
    <xdr:ext cx="534377" cy="259045"/>
    <xdr:sp macro="" textlink="">
      <xdr:nvSpPr>
        <xdr:cNvPr id="646" name="テキスト ボックス 645"/>
        <xdr:cNvSpPr txBox="1"/>
      </xdr:nvSpPr>
      <xdr:spPr>
        <a:xfrm>
          <a:off x="14325111" y="128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38768</xdr:rowOff>
    </xdr:from>
    <xdr:to>
      <xdr:col>72</xdr:col>
      <xdr:colOff>38100</xdr:colOff>
      <xdr:row>76</xdr:row>
      <xdr:rowOff>140368</xdr:rowOff>
    </xdr:to>
    <xdr:sp macro="" textlink="">
      <xdr:nvSpPr>
        <xdr:cNvPr id="647" name="楕円 646"/>
        <xdr:cNvSpPr/>
      </xdr:nvSpPr>
      <xdr:spPr>
        <a:xfrm>
          <a:off x="13652500" y="130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156895</xdr:rowOff>
    </xdr:from>
    <xdr:ext cx="534377" cy="259045"/>
    <xdr:sp macro="" textlink="">
      <xdr:nvSpPr>
        <xdr:cNvPr id="648" name="テキスト ボックス 647"/>
        <xdr:cNvSpPr txBox="1"/>
      </xdr:nvSpPr>
      <xdr:spPr>
        <a:xfrm>
          <a:off x="13436111" y="12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57528</xdr:rowOff>
    </xdr:from>
    <xdr:to>
      <xdr:col>67</xdr:col>
      <xdr:colOff>101600</xdr:colOff>
      <xdr:row>76</xdr:row>
      <xdr:rowOff>159128</xdr:rowOff>
    </xdr:to>
    <xdr:sp macro="" textlink="">
      <xdr:nvSpPr>
        <xdr:cNvPr id="649" name="楕円 648"/>
        <xdr:cNvSpPr/>
      </xdr:nvSpPr>
      <xdr:spPr>
        <a:xfrm>
          <a:off x="12763500" y="130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4205</xdr:rowOff>
    </xdr:from>
    <xdr:ext cx="534377" cy="259045"/>
    <xdr:sp macro="" textlink="">
      <xdr:nvSpPr>
        <xdr:cNvPr id="650" name="テキスト ボックス 649"/>
        <xdr:cNvSpPr txBox="1"/>
      </xdr:nvSpPr>
      <xdr:spPr>
        <a:xfrm>
          <a:off x="12547111" y="128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64605</xdr:rowOff>
    </xdr:from>
    <xdr:to>
      <xdr:col>85</xdr:col>
      <xdr:colOff>127000</xdr:colOff>
      <xdr:row>97</xdr:row>
      <xdr:rowOff>8159</xdr:rowOff>
    </xdr:to>
    <xdr:cxnSp macro="">
      <xdr:nvCxnSpPr>
        <xdr:cNvPr id="679" name="直線コネクタ 678"/>
        <xdr:cNvCxnSpPr/>
      </xdr:nvCxnSpPr>
      <xdr:spPr>
        <a:xfrm>
          <a:off x="15481300" y="16523805"/>
          <a:ext cx="838200" cy="1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64605</xdr:rowOff>
    </xdr:from>
    <xdr:to>
      <xdr:col>81</xdr:col>
      <xdr:colOff>50800</xdr:colOff>
      <xdr:row>96</xdr:row>
      <xdr:rowOff>123907</xdr:rowOff>
    </xdr:to>
    <xdr:cxnSp macro="">
      <xdr:nvCxnSpPr>
        <xdr:cNvPr id="682" name="直線コネクタ 681"/>
        <xdr:cNvCxnSpPr/>
      </xdr:nvCxnSpPr>
      <xdr:spPr>
        <a:xfrm flipV="1">
          <a:off x="14592300" y="16523805"/>
          <a:ext cx="889000" cy="5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123907</xdr:rowOff>
    </xdr:from>
    <xdr:to>
      <xdr:col>76</xdr:col>
      <xdr:colOff>114300</xdr:colOff>
      <xdr:row>97</xdr:row>
      <xdr:rowOff>110706</xdr:rowOff>
    </xdr:to>
    <xdr:cxnSp macro="">
      <xdr:nvCxnSpPr>
        <xdr:cNvPr id="685" name="直線コネクタ 684"/>
        <xdr:cNvCxnSpPr/>
      </xdr:nvCxnSpPr>
      <xdr:spPr>
        <a:xfrm flipV="1">
          <a:off x="13703300" y="16583107"/>
          <a:ext cx="889000" cy="1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34258</xdr:rowOff>
    </xdr:from>
    <xdr:to>
      <xdr:col>71</xdr:col>
      <xdr:colOff>177800</xdr:colOff>
      <xdr:row>97</xdr:row>
      <xdr:rowOff>110706</xdr:rowOff>
    </xdr:to>
    <xdr:cxnSp macro="">
      <xdr:nvCxnSpPr>
        <xdr:cNvPr id="688" name="直線コネクタ 687"/>
        <xdr:cNvCxnSpPr/>
      </xdr:nvCxnSpPr>
      <xdr:spPr>
        <a:xfrm>
          <a:off x="12814300" y="16493458"/>
          <a:ext cx="889000" cy="2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142335</xdr:rowOff>
    </xdr:from>
    <xdr:to>
      <xdr:col>67</xdr:col>
      <xdr:colOff>101600</xdr:colOff>
      <xdr:row>93</xdr:row>
      <xdr:rowOff>72485</xdr:rowOff>
    </xdr:to>
    <xdr:sp macro="" textlink="">
      <xdr:nvSpPr>
        <xdr:cNvPr id="691" name="フローチャート: 判断 690"/>
        <xdr:cNvSpPr/>
      </xdr:nvSpPr>
      <xdr:spPr>
        <a:xfrm>
          <a:off x="12763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89012</xdr:rowOff>
    </xdr:from>
    <xdr:ext cx="534377" cy="259045"/>
    <xdr:sp macro="" textlink="">
      <xdr:nvSpPr>
        <xdr:cNvPr id="692" name="テキスト ボックス 691"/>
        <xdr:cNvSpPr txBox="1"/>
      </xdr:nvSpPr>
      <xdr:spPr>
        <a:xfrm>
          <a:off x="12547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128809</xdr:rowOff>
    </xdr:from>
    <xdr:to>
      <xdr:col>85</xdr:col>
      <xdr:colOff>177800</xdr:colOff>
      <xdr:row>97</xdr:row>
      <xdr:rowOff>58959</xdr:rowOff>
    </xdr:to>
    <xdr:sp macro="" textlink="">
      <xdr:nvSpPr>
        <xdr:cNvPr id="698" name="楕円 697"/>
        <xdr:cNvSpPr/>
      </xdr:nvSpPr>
      <xdr:spPr>
        <a:xfrm>
          <a:off x="16268700" y="165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107236</xdr:rowOff>
    </xdr:from>
    <xdr:ext cx="534377" cy="259045"/>
    <xdr:sp macro="" textlink="">
      <xdr:nvSpPr>
        <xdr:cNvPr id="699" name="積立金該当値テキスト"/>
        <xdr:cNvSpPr txBox="1"/>
      </xdr:nvSpPr>
      <xdr:spPr>
        <a:xfrm>
          <a:off x="16370300" y="1656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13805</xdr:rowOff>
    </xdr:from>
    <xdr:to>
      <xdr:col>81</xdr:col>
      <xdr:colOff>101600</xdr:colOff>
      <xdr:row>96</xdr:row>
      <xdr:rowOff>115405</xdr:rowOff>
    </xdr:to>
    <xdr:sp macro="" textlink="">
      <xdr:nvSpPr>
        <xdr:cNvPr id="700" name="楕円 699"/>
        <xdr:cNvSpPr/>
      </xdr:nvSpPr>
      <xdr:spPr>
        <a:xfrm>
          <a:off x="15430500" y="164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131932</xdr:rowOff>
    </xdr:from>
    <xdr:ext cx="534377" cy="259045"/>
    <xdr:sp macro="" textlink="">
      <xdr:nvSpPr>
        <xdr:cNvPr id="701" name="テキスト ボックス 700"/>
        <xdr:cNvSpPr txBox="1"/>
      </xdr:nvSpPr>
      <xdr:spPr>
        <a:xfrm>
          <a:off x="15214111" y="162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73107</xdr:rowOff>
    </xdr:from>
    <xdr:to>
      <xdr:col>76</xdr:col>
      <xdr:colOff>165100</xdr:colOff>
      <xdr:row>97</xdr:row>
      <xdr:rowOff>3257</xdr:rowOff>
    </xdr:to>
    <xdr:sp macro="" textlink="">
      <xdr:nvSpPr>
        <xdr:cNvPr id="702" name="楕円 701"/>
        <xdr:cNvSpPr/>
      </xdr:nvSpPr>
      <xdr:spPr>
        <a:xfrm>
          <a:off x="14541500" y="165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165834</xdr:rowOff>
    </xdr:from>
    <xdr:ext cx="534377" cy="259045"/>
    <xdr:sp macro="" textlink="">
      <xdr:nvSpPr>
        <xdr:cNvPr id="703" name="テキスト ボックス 702"/>
        <xdr:cNvSpPr txBox="1"/>
      </xdr:nvSpPr>
      <xdr:spPr>
        <a:xfrm>
          <a:off x="14325111" y="166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59906</xdr:rowOff>
    </xdr:from>
    <xdr:to>
      <xdr:col>72</xdr:col>
      <xdr:colOff>38100</xdr:colOff>
      <xdr:row>97</xdr:row>
      <xdr:rowOff>161506</xdr:rowOff>
    </xdr:to>
    <xdr:sp macro="" textlink="">
      <xdr:nvSpPr>
        <xdr:cNvPr id="704" name="楕円 703"/>
        <xdr:cNvSpPr/>
      </xdr:nvSpPr>
      <xdr:spPr>
        <a:xfrm>
          <a:off x="13652500" y="166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152633</xdr:rowOff>
    </xdr:from>
    <xdr:ext cx="534377" cy="259045"/>
    <xdr:sp macro="" textlink="">
      <xdr:nvSpPr>
        <xdr:cNvPr id="705" name="テキスト ボックス 704"/>
        <xdr:cNvSpPr txBox="1"/>
      </xdr:nvSpPr>
      <xdr:spPr>
        <a:xfrm>
          <a:off x="13436111" y="1678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154908</xdr:rowOff>
    </xdr:from>
    <xdr:to>
      <xdr:col>67</xdr:col>
      <xdr:colOff>101600</xdr:colOff>
      <xdr:row>96</xdr:row>
      <xdr:rowOff>85058</xdr:rowOff>
    </xdr:to>
    <xdr:sp macro="" textlink="">
      <xdr:nvSpPr>
        <xdr:cNvPr id="706" name="楕円 705"/>
        <xdr:cNvSpPr/>
      </xdr:nvSpPr>
      <xdr:spPr>
        <a:xfrm>
          <a:off x="12763500" y="164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76185</xdr:rowOff>
    </xdr:from>
    <xdr:ext cx="534377" cy="259045"/>
    <xdr:sp macro="" textlink="">
      <xdr:nvSpPr>
        <xdr:cNvPr id="707" name="テキスト ボックス 706"/>
        <xdr:cNvSpPr txBox="1"/>
      </xdr:nvSpPr>
      <xdr:spPr>
        <a:xfrm>
          <a:off x="12547111" y="1653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82741</xdr:rowOff>
    </xdr:from>
    <xdr:to>
      <xdr:col>116</xdr:col>
      <xdr:colOff>63500</xdr:colOff>
      <xdr:row>36</xdr:row>
      <xdr:rowOff>115316</xdr:rowOff>
    </xdr:to>
    <xdr:cxnSp macro="">
      <xdr:nvCxnSpPr>
        <xdr:cNvPr id="736" name="直線コネクタ 735"/>
        <xdr:cNvCxnSpPr/>
      </xdr:nvCxnSpPr>
      <xdr:spPr>
        <a:xfrm>
          <a:off x="21323300" y="6254941"/>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82741</xdr:rowOff>
    </xdr:from>
    <xdr:to>
      <xdr:col>111</xdr:col>
      <xdr:colOff>177800</xdr:colOff>
      <xdr:row>36</xdr:row>
      <xdr:rowOff>142443</xdr:rowOff>
    </xdr:to>
    <xdr:cxnSp macro="">
      <xdr:nvCxnSpPr>
        <xdr:cNvPr id="739" name="直線コネクタ 738"/>
        <xdr:cNvCxnSpPr/>
      </xdr:nvCxnSpPr>
      <xdr:spPr>
        <a:xfrm flipV="1">
          <a:off x="20434300" y="6254941"/>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151413</xdr:rowOff>
    </xdr:from>
    <xdr:ext cx="469744" cy="259045"/>
    <xdr:sp macro="" textlink="">
      <xdr:nvSpPr>
        <xdr:cNvPr id="741" name="テキスト ボックス 740"/>
        <xdr:cNvSpPr txBox="1"/>
      </xdr:nvSpPr>
      <xdr:spPr>
        <a:xfrm>
          <a:off x="21088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142443</xdr:rowOff>
    </xdr:from>
    <xdr:to>
      <xdr:col>107</xdr:col>
      <xdr:colOff>50800</xdr:colOff>
      <xdr:row>36</xdr:row>
      <xdr:rowOff>163284</xdr:rowOff>
    </xdr:to>
    <xdr:cxnSp macro="">
      <xdr:nvCxnSpPr>
        <xdr:cNvPr id="742" name="直線コネクタ 741"/>
        <xdr:cNvCxnSpPr/>
      </xdr:nvCxnSpPr>
      <xdr:spPr>
        <a:xfrm flipV="1">
          <a:off x="19545300" y="631464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163284</xdr:rowOff>
    </xdr:from>
    <xdr:to>
      <xdr:col>102</xdr:col>
      <xdr:colOff>114300</xdr:colOff>
      <xdr:row>37</xdr:row>
      <xdr:rowOff>29705</xdr:rowOff>
    </xdr:to>
    <xdr:cxnSp macro="">
      <xdr:nvCxnSpPr>
        <xdr:cNvPr id="745" name="直線コネクタ 744"/>
        <xdr:cNvCxnSpPr/>
      </xdr:nvCxnSpPr>
      <xdr:spPr>
        <a:xfrm flipV="1">
          <a:off x="18656300" y="6335484"/>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6558</xdr:rowOff>
    </xdr:from>
    <xdr:ext cx="469744" cy="259045"/>
    <xdr:sp macro="" textlink="">
      <xdr:nvSpPr>
        <xdr:cNvPr id="749" name="テキスト ボックス 748"/>
        <xdr:cNvSpPr txBox="1"/>
      </xdr:nvSpPr>
      <xdr:spPr>
        <a:xfrm>
          <a:off x="18421428"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64516</xdr:rowOff>
    </xdr:from>
    <xdr:to>
      <xdr:col>116</xdr:col>
      <xdr:colOff>114300</xdr:colOff>
      <xdr:row>36</xdr:row>
      <xdr:rowOff>166116</xdr:rowOff>
    </xdr:to>
    <xdr:sp macro="" textlink="">
      <xdr:nvSpPr>
        <xdr:cNvPr id="755" name="楕円 754"/>
        <xdr:cNvSpPr/>
      </xdr:nvSpPr>
      <xdr:spPr>
        <a:xfrm>
          <a:off x="221107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87393</xdr:rowOff>
    </xdr:from>
    <xdr:ext cx="534377" cy="259045"/>
    <xdr:sp macro="" textlink="">
      <xdr:nvSpPr>
        <xdr:cNvPr id="756" name="投資及び出資金該当値テキスト"/>
        <xdr:cNvSpPr txBox="1"/>
      </xdr:nvSpPr>
      <xdr:spPr>
        <a:xfrm>
          <a:off x="22212300"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31941</xdr:rowOff>
    </xdr:from>
    <xdr:to>
      <xdr:col>112</xdr:col>
      <xdr:colOff>38100</xdr:colOff>
      <xdr:row>36</xdr:row>
      <xdr:rowOff>133541</xdr:rowOff>
    </xdr:to>
    <xdr:sp macro="" textlink="">
      <xdr:nvSpPr>
        <xdr:cNvPr id="757" name="楕円 756"/>
        <xdr:cNvSpPr/>
      </xdr:nvSpPr>
      <xdr:spPr>
        <a:xfrm>
          <a:off x="21272500" y="62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150068</xdr:rowOff>
    </xdr:from>
    <xdr:ext cx="534377" cy="259045"/>
    <xdr:sp macro="" textlink="">
      <xdr:nvSpPr>
        <xdr:cNvPr id="758" name="テキスト ボックス 757"/>
        <xdr:cNvSpPr txBox="1"/>
      </xdr:nvSpPr>
      <xdr:spPr>
        <a:xfrm>
          <a:off x="21056111" y="59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91643</xdr:rowOff>
    </xdr:from>
    <xdr:to>
      <xdr:col>107</xdr:col>
      <xdr:colOff>101600</xdr:colOff>
      <xdr:row>37</xdr:row>
      <xdr:rowOff>21793</xdr:rowOff>
    </xdr:to>
    <xdr:sp macro="" textlink="">
      <xdr:nvSpPr>
        <xdr:cNvPr id="759" name="楕円 758"/>
        <xdr:cNvSpPr/>
      </xdr:nvSpPr>
      <xdr:spPr>
        <a:xfrm>
          <a:off x="20383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38320</xdr:rowOff>
    </xdr:from>
    <xdr:ext cx="534377" cy="259045"/>
    <xdr:sp macro="" textlink="">
      <xdr:nvSpPr>
        <xdr:cNvPr id="760" name="テキスト ボックス 759"/>
        <xdr:cNvSpPr txBox="1"/>
      </xdr:nvSpPr>
      <xdr:spPr>
        <a:xfrm>
          <a:off x="20167111" y="60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112484</xdr:rowOff>
    </xdr:from>
    <xdr:to>
      <xdr:col>102</xdr:col>
      <xdr:colOff>165100</xdr:colOff>
      <xdr:row>37</xdr:row>
      <xdr:rowOff>42634</xdr:rowOff>
    </xdr:to>
    <xdr:sp macro="" textlink="">
      <xdr:nvSpPr>
        <xdr:cNvPr id="761" name="楕円 760"/>
        <xdr:cNvSpPr/>
      </xdr:nvSpPr>
      <xdr:spPr>
        <a:xfrm>
          <a:off x="19494500" y="62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59161</xdr:rowOff>
    </xdr:from>
    <xdr:ext cx="534377" cy="259045"/>
    <xdr:sp macro="" textlink="">
      <xdr:nvSpPr>
        <xdr:cNvPr id="762" name="テキスト ボックス 761"/>
        <xdr:cNvSpPr txBox="1"/>
      </xdr:nvSpPr>
      <xdr:spPr>
        <a:xfrm>
          <a:off x="19278111" y="6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150355</xdr:rowOff>
    </xdr:from>
    <xdr:to>
      <xdr:col>98</xdr:col>
      <xdr:colOff>38100</xdr:colOff>
      <xdr:row>37</xdr:row>
      <xdr:rowOff>80505</xdr:rowOff>
    </xdr:to>
    <xdr:sp macro="" textlink="">
      <xdr:nvSpPr>
        <xdr:cNvPr id="763" name="楕円 762"/>
        <xdr:cNvSpPr/>
      </xdr:nvSpPr>
      <xdr:spPr>
        <a:xfrm>
          <a:off x="18605500" y="63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97032</xdr:rowOff>
    </xdr:from>
    <xdr:ext cx="469744" cy="259045"/>
    <xdr:sp macro="" textlink="">
      <xdr:nvSpPr>
        <xdr:cNvPr id="764" name="テキスト ボックス 763"/>
        <xdr:cNvSpPr txBox="1"/>
      </xdr:nvSpPr>
      <xdr:spPr>
        <a:xfrm>
          <a:off x="18421428" y="60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149416</xdr:rowOff>
    </xdr:from>
    <xdr:to>
      <xdr:col>116</xdr:col>
      <xdr:colOff>63500</xdr:colOff>
      <xdr:row>59</xdr:row>
      <xdr:rowOff>11722</xdr:rowOff>
    </xdr:to>
    <xdr:cxnSp macro="">
      <xdr:nvCxnSpPr>
        <xdr:cNvPr id="793" name="直線コネクタ 792"/>
        <xdr:cNvCxnSpPr/>
      </xdr:nvCxnSpPr>
      <xdr:spPr>
        <a:xfrm flipV="1">
          <a:off x="21323300" y="10093516"/>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11722</xdr:rowOff>
    </xdr:from>
    <xdr:to>
      <xdr:col>111</xdr:col>
      <xdr:colOff>177800</xdr:colOff>
      <xdr:row>59</xdr:row>
      <xdr:rowOff>12141</xdr:rowOff>
    </xdr:to>
    <xdr:cxnSp macro="">
      <xdr:nvCxnSpPr>
        <xdr:cNvPr id="796" name="直線コネクタ 795"/>
        <xdr:cNvCxnSpPr/>
      </xdr:nvCxnSpPr>
      <xdr:spPr>
        <a:xfrm flipV="1">
          <a:off x="20434300" y="1012727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12141</xdr:rowOff>
    </xdr:from>
    <xdr:to>
      <xdr:col>107</xdr:col>
      <xdr:colOff>50800</xdr:colOff>
      <xdr:row>59</xdr:row>
      <xdr:rowOff>12408</xdr:rowOff>
    </xdr:to>
    <xdr:cxnSp macro="">
      <xdr:nvCxnSpPr>
        <xdr:cNvPr id="799" name="直線コネクタ 798"/>
        <xdr:cNvCxnSpPr/>
      </xdr:nvCxnSpPr>
      <xdr:spPr>
        <a:xfrm flipV="1">
          <a:off x="19545300" y="1012769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10884</xdr:rowOff>
    </xdr:from>
    <xdr:to>
      <xdr:col>102</xdr:col>
      <xdr:colOff>114300</xdr:colOff>
      <xdr:row>59</xdr:row>
      <xdr:rowOff>12408</xdr:rowOff>
    </xdr:to>
    <xdr:cxnSp macro="">
      <xdr:nvCxnSpPr>
        <xdr:cNvPr id="802" name="直線コネクタ 801"/>
        <xdr:cNvCxnSpPr/>
      </xdr:nvCxnSpPr>
      <xdr:spPr>
        <a:xfrm>
          <a:off x="18656300" y="101264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103205</xdr:rowOff>
    </xdr:from>
    <xdr:ext cx="469744" cy="259045"/>
    <xdr:sp macro="" textlink="">
      <xdr:nvSpPr>
        <xdr:cNvPr id="806" name="テキスト ボックス 805"/>
        <xdr:cNvSpPr txBox="1"/>
      </xdr:nvSpPr>
      <xdr:spPr>
        <a:xfrm>
          <a:off x="18421428" y="970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98616</xdr:rowOff>
    </xdr:from>
    <xdr:to>
      <xdr:col>116</xdr:col>
      <xdr:colOff>114300</xdr:colOff>
      <xdr:row>59</xdr:row>
      <xdr:rowOff>28766</xdr:rowOff>
    </xdr:to>
    <xdr:sp macro="" textlink="">
      <xdr:nvSpPr>
        <xdr:cNvPr id="812" name="楕円 811"/>
        <xdr:cNvSpPr/>
      </xdr:nvSpPr>
      <xdr:spPr>
        <a:xfrm>
          <a:off x="221107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53764</xdr:rowOff>
    </xdr:from>
    <xdr:ext cx="469744" cy="259045"/>
    <xdr:sp macro="" textlink="">
      <xdr:nvSpPr>
        <xdr:cNvPr id="813" name="貸付金該当値テキスト"/>
        <xdr:cNvSpPr txBox="1"/>
      </xdr:nvSpPr>
      <xdr:spPr>
        <a:xfrm>
          <a:off x="22212300" y="9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132372</xdr:rowOff>
    </xdr:from>
    <xdr:to>
      <xdr:col>112</xdr:col>
      <xdr:colOff>38100</xdr:colOff>
      <xdr:row>59</xdr:row>
      <xdr:rowOff>62522</xdr:rowOff>
    </xdr:to>
    <xdr:sp macro="" textlink="">
      <xdr:nvSpPr>
        <xdr:cNvPr id="814" name="楕円 813"/>
        <xdr:cNvSpPr/>
      </xdr:nvSpPr>
      <xdr:spPr>
        <a:xfrm>
          <a:off x="21272500" y="100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53649</xdr:rowOff>
    </xdr:from>
    <xdr:ext cx="378565" cy="259045"/>
    <xdr:sp macro="" textlink="">
      <xdr:nvSpPr>
        <xdr:cNvPr id="815" name="テキスト ボックス 814"/>
        <xdr:cNvSpPr txBox="1"/>
      </xdr:nvSpPr>
      <xdr:spPr>
        <a:xfrm>
          <a:off x="21134017" y="10169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132791</xdr:rowOff>
    </xdr:from>
    <xdr:to>
      <xdr:col>107</xdr:col>
      <xdr:colOff>101600</xdr:colOff>
      <xdr:row>59</xdr:row>
      <xdr:rowOff>62941</xdr:rowOff>
    </xdr:to>
    <xdr:sp macro="" textlink="">
      <xdr:nvSpPr>
        <xdr:cNvPr id="816" name="楕円 815"/>
        <xdr:cNvSpPr/>
      </xdr:nvSpPr>
      <xdr:spPr>
        <a:xfrm>
          <a:off x="20383500" y="100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54068</xdr:rowOff>
    </xdr:from>
    <xdr:ext cx="378565" cy="259045"/>
    <xdr:sp macro="" textlink="">
      <xdr:nvSpPr>
        <xdr:cNvPr id="817" name="テキスト ボックス 816"/>
        <xdr:cNvSpPr txBox="1"/>
      </xdr:nvSpPr>
      <xdr:spPr>
        <a:xfrm>
          <a:off x="20245017" y="10169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133058</xdr:rowOff>
    </xdr:from>
    <xdr:to>
      <xdr:col>102</xdr:col>
      <xdr:colOff>165100</xdr:colOff>
      <xdr:row>59</xdr:row>
      <xdr:rowOff>63208</xdr:rowOff>
    </xdr:to>
    <xdr:sp macro="" textlink="">
      <xdr:nvSpPr>
        <xdr:cNvPr id="818" name="楕円 817"/>
        <xdr:cNvSpPr/>
      </xdr:nvSpPr>
      <xdr:spPr>
        <a:xfrm>
          <a:off x="19494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54335</xdr:rowOff>
    </xdr:from>
    <xdr:ext cx="378565" cy="259045"/>
    <xdr:sp macro="" textlink="">
      <xdr:nvSpPr>
        <xdr:cNvPr id="819" name="テキスト ボックス 818"/>
        <xdr:cNvSpPr txBox="1"/>
      </xdr:nvSpPr>
      <xdr:spPr>
        <a:xfrm>
          <a:off x="19356017" y="1016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131534</xdr:rowOff>
    </xdr:from>
    <xdr:to>
      <xdr:col>98</xdr:col>
      <xdr:colOff>38100</xdr:colOff>
      <xdr:row>59</xdr:row>
      <xdr:rowOff>61684</xdr:rowOff>
    </xdr:to>
    <xdr:sp macro="" textlink="">
      <xdr:nvSpPr>
        <xdr:cNvPr id="820" name="楕円 819"/>
        <xdr:cNvSpPr/>
      </xdr:nvSpPr>
      <xdr:spPr>
        <a:xfrm>
          <a:off x="18605500" y="100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52811</xdr:rowOff>
    </xdr:from>
    <xdr:ext cx="378565" cy="259045"/>
    <xdr:sp macro="" textlink="">
      <xdr:nvSpPr>
        <xdr:cNvPr id="821" name="テキスト ボックス 820"/>
        <xdr:cNvSpPr txBox="1"/>
      </xdr:nvSpPr>
      <xdr:spPr>
        <a:xfrm>
          <a:off x="18467017" y="1016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20273</xdr:rowOff>
    </xdr:from>
    <xdr:to>
      <xdr:col>116</xdr:col>
      <xdr:colOff>63500</xdr:colOff>
      <xdr:row>75</xdr:row>
      <xdr:rowOff>21286</xdr:rowOff>
    </xdr:to>
    <xdr:cxnSp macro="">
      <xdr:nvCxnSpPr>
        <xdr:cNvPr id="852" name="直線コネクタ 851"/>
        <xdr:cNvCxnSpPr/>
      </xdr:nvCxnSpPr>
      <xdr:spPr>
        <a:xfrm>
          <a:off x="21323300" y="12879023"/>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20273</xdr:rowOff>
    </xdr:from>
    <xdr:to>
      <xdr:col>111</xdr:col>
      <xdr:colOff>177800</xdr:colOff>
      <xdr:row>75</xdr:row>
      <xdr:rowOff>37701</xdr:rowOff>
    </xdr:to>
    <xdr:cxnSp macro="">
      <xdr:nvCxnSpPr>
        <xdr:cNvPr id="855" name="直線コネクタ 854"/>
        <xdr:cNvCxnSpPr/>
      </xdr:nvCxnSpPr>
      <xdr:spPr>
        <a:xfrm flipV="1">
          <a:off x="20434300" y="12879023"/>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35023</xdr:rowOff>
    </xdr:from>
    <xdr:to>
      <xdr:col>107</xdr:col>
      <xdr:colOff>50800</xdr:colOff>
      <xdr:row>75</xdr:row>
      <xdr:rowOff>37701</xdr:rowOff>
    </xdr:to>
    <xdr:cxnSp macro="">
      <xdr:nvCxnSpPr>
        <xdr:cNvPr id="858" name="直線コネクタ 857"/>
        <xdr:cNvCxnSpPr/>
      </xdr:nvCxnSpPr>
      <xdr:spPr>
        <a:xfrm>
          <a:off x="19545300" y="12893773"/>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35023</xdr:rowOff>
    </xdr:from>
    <xdr:to>
      <xdr:col>102</xdr:col>
      <xdr:colOff>114300</xdr:colOff>
      <xdr:row>75</xdr:row>
      <xdr:rowOff>53453</xdr:rowOff>
    </xdr:to>
    <xdr:cxnSp macro="">
      <xdr:nvCxnSpPr>
        <xdr:cNvPr id="861" name="直線コネクタ 860"/>
        <xdr:cNvCxnSpPr/>
      </xdr:nvCxnSpPr>
      <xdr:spPr>
        <a:xfrm flipV="1">
          <a:off x="18656300" y="12893773"/>
          <a:ext cx="8890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107767</xdr:rowOff>
    </xdr:from>
    <xdr:ext cx="534377" cy="259045"/>
    <xdr:sp macro="" textlink="">
      <xdr:nvSpPr>
        <xdr:cNvPr id="865" name="テキスト ボックス 864"/>
        <xdr:cNvSpPr txBox="1"/>
      </xdr:nvSpPr>
      <xdr:spPr>
        <a:xfrm>
          <a:off x="18389111" y="1296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141936</xdr:rowOff>
    </xdr:from>
    <xdr:to>
      <xdr:col>116</xdr:col>
      <xdr:colOff>114300</xdr:colOff>
      <xdr:row>75</xdr:row>
      <xdr:rowOff>72086</xdr:rowOff>
    </xdr:to>
    <xdr:sp macro="" textlink="">
      <xdr:nvSpPr>
        <xdr:cNvPr id="871" name="楕円 870"/>
        <xdr:cNvSpPr/>
      </xdr:nvSpPr>
      <xdr:spPr>
        <a:xfrm>
          <a:off x="221107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164813</xdr:rowOff>
    </xdr:from>
    <xdr:ext cx="534377" cy="259045"/>
    <xdr:sp macro="" textlink="">
      <xdr:nvSpPr>
        <xdr:cNvPr id="872" name="繰出金該当値テキスト"/>
        <xdr:cNvSpPr txBox="1"/>
      </xdr:nvSpPr>
      <xdr:spPr>
        <a:xfrm>
          <a:off x="22212300" y="126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140923</xdr:rowOff>
    </xdr:from>
    <xdr:to>
      <xdr:col>112</xdr:col>
      <xdr:colOff>38100</xdr:colOff>
      <xdr:row>75</xdr:row>
      <xdr:rowOff>71073</xdr:rowOff>
    </xdr:to>
    <xdr:sp macro="" textlink="">
      <xdr:nvSpPr>
        <xdr:cNvPr id="873" name="楕円 872"/>
        <xdr:cNvSpPr/>
      </xdr:nvSpPr>
      <xdr:spPr>
        <a:xfrm>
          <a:off x="21272500" y="128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87600</xdr:rowOff>
    </xdr:from>
    <xdr:ext cx="534377" cy="259045"/>
    <xdr:sp macro="" textlink="">
      <xdr:nvSpPr>
        <xdr:cNvPr id="874" name="テキスト ボックス 873"/>
        <xdr:cNvSpPr txBox="1"/>
      </xdr:nvSpPr>
      <xdr:spPr>
        <a:xfrm>
          <a:off x="21056111" y="12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158351</xdr:rowOff>
    </xdr:from>
    <xdr:to>
      <xdr:col>107</xdr:col>
      <xdr:colOff>101600</xdr:colOff>
      <xdr:row>75</xdr:row>
      <xdr:rowOff>88501</xdr:rowOff>
    </xdr:to>
    <xdr:sp macro="" textlink="">
      <xdr:nvSpPr>
        <xdr:cNvPr id="875" name="楕円 874"/>
        <xdr:cNvSpPr/>
      </xdr:nvSpPr>
      <xdr:spPr>
        <a:xfrm>
          <a:off x="20383500" y="128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105028</xdr:rowOff>
    </xdr:from>
    <xdr:ext cx="534377" cy="259045"/>
    <xdr:sp macro="" textlink="">
      <xdr:nvSpPr>
        <xdr:cNvPr id="876" name="テキスト ボックス 875"/>
        <xdr:cNvSpPr txBox="1"/>
      </xdr:nvSpPr>
      <xdr:spPr>
        <a:xfrm>
          <a:off x="20167111" y="126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155673</xdr:rowOff>
    </xdr:from>
    <xdr:to>
      <xdr:col>102</xdr:col>
      <xdr:colOff>165100</xdr:colOff>
      <xdr:row>75</xdr:row>
      <xdr:rowOff>85823</xdr:rowOff>
    </xdr:to>
    <xdr:sp macro="" textlink="">
      <xdr:nvSpPr>
        <xdr:cNvPr id="877" name="楕円 876"/>
        <xdr:cNvSpPr/>
      </xdr:nvSpPr>
      <xdr:spPr>
        <a:xfrm>
          <a:off x="19494500" y="128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102350</xdr:rowOff>
    </xdr:from>
    <xdr:ext cx="534377" cy="259045"/>
    <xdr:sp macro="" textlink="">
      <xdr:nvSpPr>
        <xdr:cNvPr id="878" name="テキスト ボックス 877"/>
        <xdr:cNvSpPr txBox="1"/>
      </xdr:nvSpPr>
      <xdr:spPr>
        <a:xfrm>
          <a:off x="19278111" y="1261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2653</xdr:rowOff>
    </xdr:from>
    <xdr:to>
      <xdr:col>98</xdr:col>
      <xdr:colOff>38100</xdr:colOff>
      <xdr:row>75</xdr:row>
      <xdr:rowOff>104253</xdr:rowOff>
    </xdr:to>
    <xdr:sp macro="" textlink="">
      <xdr:nvSpPr>
        <xdr:cNvPr id="879" name="楕円 878"/>
        <xdr:cNvSpPr/>
      </xdr:nvSpPr>
      <xdr:spPr>
        <a:xfrm>
          <a:off x="18605500" y="12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120780</xdr:rowOff>
    </xdr:from>
    <xdr:ext cx="534377" cy="259045"/>
    <xdr:sp macro="" textlink="">
      <xdr:nvSpPr>
        <xdr:cNvPr id="880" name="テキスト ボックス 879"/>
        <xdr:cNvSpPr txBox="1"/>
      </xdr:nvSpPr>
      <xdr:spPr>
        <a:xfrm>
          <a:off x="18389111" y="126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638,445</a:t>
          </a:r>
          <a:r>
            <a:rPr kumimoji="1" lang="ja-JP" altLang="en-US" sz="1300">
              <a:latin typeface="ＭＳ Ｐゴシック" panose="020B0600070205080204" pitchFamily="50" charset="-128"/>
              <a:ea typeface="ＭＳ Ｐゴシック" panose="020B0600070205080204" pitchFamily="50" charset="-128"/>
            </a:rPr>
            <a:t>円（前年度 </a:t>
          </a:r>
          <a:r>
            <a:rPr kumimoji="1" lang="en-US" altLang="ja-JP" sz="1300">
              <a:latin typeface="ＭＳ Ｐゴシック" panose="020B0600070205080204" pitchFamily="50" charset="-128"/>
              <a:ea typeface="ＭＳ Ｐゴシック" panose="020B0600070205080204" pitchFamily="50" charset="-128"/>
            </a:rPr>
            <a:t>600,263</a:t>
          </a:r>
          <a:r>
            <a:rPr kumimoji="1" lang="ja-JP" altLang="en-US" sz="1300">
              <a:latin typeface="ＭＳ Ｐゴシック" panose="020B0600070205080204" pitchFamily="50" charset="-128"/>
              <a:ea typeface="ＭＳ Ｐゴシック" panose="020B0600070205080204" pitchFamily="50" charset="-128"/>
            </a:rPr>
            <a:t>円）のコストとなっており、前年度から</a:t>
          </a:r>
          <a:r>
            <a:rPr kumimoji="1" lang="en-US" altLang="ja-JP" sz="1300">
              <a:latin typeface="ＭＳ Ｐゴシック" panose="020B0600070205080204" pitchFamily="50" charset="-128"/>
              <a:ea typeface="ＭＳ Ｐゴシック" panose="020B0600070205080204" pitchFamily="50" charset="-128"/>
            </a:rPr>
            <a:t>38,182</a:t>
          </a:r>
          <a:r>
            <a:rPr kumimoji="1" lang="ja-JP" altLang="en-US" sz="1300">
              <a:latin typeface="ＭＳ Ｐゴシック" panose="020B0600070205080204" pitchFamily="50" charset="-128"/>
              <a:ea typeface="ＭＳ Ｐゴシック" panose="020B0600070205080204" pitchFamily="50" charset="-128"/>
            </a:rPr>
            <a:t>円増加し、類似団体平均（</a:t>
          </a:r>
          <a:r>
            <a:rPr kumimoji="1" lang="en-US" altLang="ja-JP" sz="1300">
              <a:latin typeface="ＭＳ Ｐゴシック" panose="020B0600070205080204" pitchFamily="50" charset="-128"/>
              <a:ea typeface="ＭＳ Ｐゴシック" panose="020B0600070205080204" pitchFamily="50" charset="-128"/>
            </a:rPr>
            <a:t>609,181</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29,264</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対前年度の主な増加要因としては、農産物加工施設整備事業や中央公民館整備事業等の普通建設事業費</a:t>
          </a:r>
          <a:r>
            <a:rPr kumimoji="1" lang="en-US" altLang="ja-JP" sz="1300">
              <a:latin typeface="ＭＳ Ｐゴシック" panose="020B0600070205080204" pitchFamily="50" charset="-128"/>
              <a:ea typeface="ＭＳ Ｐゴシック" panose="020B0600070205080204" pitchFamily="50" charset="-128"/>
            </a:rPr>
            <a:t>29,852</a:t>
          </a:r>
          <a:r>
            <a:rPr kumimoji="1" lang="ja-JP" altLang="en-US" sz="1300">
              <a:latin typeface="ＭＳ Ｐゴシック" panose="020B0600070205080204" pitchFamily="50" charset="-128"/>
              <a:ea typeface="ＭＳ Ｐゴシック" panose="020B0600070205080204" pitchFamily="50" charset="-128"/>
            </a:rPr>
            <a:t>円の増である。また、類似団体平均との差については、依然として投資及び出資金、繰出金の一人当たりコストが高くなっており、これは、公営企業会計の地方債償還金に対し、交付税措置対象となる繰出基準に基づいて負担しているためである。</a:t>
          </a:r>
        </a:p>
        <a:p>
          <a:r>
            <a:rPr kumimoji="1" lang="ja-JP" altLang="en-US" sz="1300">
              <a:latin typeface="ＭＳ Ｐゴシック" panose="020B0600070205080204" pitchFamily="50" charset="-128"/>
              <a:ea typeface="ＭＳ Ｐゴシック" panose="020B0600070205080204" pitchFamily="50" charset="-128"/>
            </a:rPr>
            <a:t>　積立金については、人件費や公債費の増加等により、積立てに回す一般財源が確保できなかったためであり、前年度比</a:t>
          </a:r>
          <a:r>
            <a:rPr kumimoji="1" lang="en-US" altLang="ja-JP" sz="1300">
              <a:latin typeface="ＭＳ Ｐゴシック" panose="020B0600070205080204" pitchFamily="50" charset="-128"/>
              <a:ea typeface="ＭＳ Ｐゴシック" panose="020B0600070205080204" pitchFamily="50" charset="-128"/>
            </a:rPr>
            <a:t>6,037</a:t>
          </a:r>
          <a:r>
            <a:rPr kumimoji="1" lang="ja-JP" altLang="en-US" sz="1300">
              <a:latin typeface="ＭＳ Ｐゴシック" panose="020B0600070205080204" pitchFamily="50" charset="-128"/>
              <a:ea typeface="ＭＳ Ｐゴシック" panose="020B0600070205080204" pitchFamily="50" charset="-128"/>
            </a:rPr>
            <a:t>円の大幅減となっている。</a:t>
          </a:r>
        </a:p>
        <a:p>
          <a:r>
            <a:rPr kumimoji="1" lang="ja-JP" altLang="en-US" sz="1300">
              <a:latin typeface="ＭＳ Ｐゴシック" panose="020B0600070205080204" pitchFamily="50" charset="-128"/>
              <a:ea typeface="ＭＳ Ｐゴシック" panose="020B0600070205080204" pitchFamily="50" charset="-128"/>
            </a:rPr>
            <a:t>　今後も、定住対策・少子化対策、健康増進等に積極的に取り組み、持続可能な財政運営に努める。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93599</xdr:rowOff>
    </xdr:from>
    <xdr:to>
      <xdr:col>24</xdr:col>
      <xdr:colOff>63500</xdr:colOff>
      <xdr:row>35</xdr:row>
      <xdr:rowOff>125984</xdr:rowOff>
    </xdr:to>
    <xdr:cxnSp macro="">
      <xdr:nvCxnSpPr>
        <xdr:cNvPr id="61" name="直線コネクタ 60"/>
        <xdr:cNvCxnSpPr/>
      </xdr:nvCxnSpPr>
      <xdr:spPr>
        <a:xfrm flipV="1">
          <a:off x="3797300" y="6094349"/>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125984</xdr:rowOff>
    </xdr:from>
    <xdr:to>
      <xdr:col>19</xdr:col>
      <xdr:colOff>177800</xdr:colOff>
      <xdr:row>35</xdr:row>
      <xdr:rowOff>129603</xdr:rowOff>
    </xdr:to>
    <xdr:cxnSp macro="">
      <xdr:nvCxnSpPr>
        <xdr:cNvPr id="64" name="直線コネクタ 63"/>
        <xdr:cNvCxnSpPr/>
      </xdr:nvCxnSpPr>
      <xdr:spPr>
        <a:xfrm flipV="1">
          <a:off x="2908300" y="612673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69596</xdr:rowOff>
    </xdr:from>
    <xdr:to>
      <xdr:col>15</xdr:col>
      <xdr:colOff>50800</xdr:colOff>
      <xdr:row>35</xdr:row>
      <xdr:rowOff>129603</xdr:rowOff>
    </xdr:to>
    <xdr:cxnSp macro="">
      <xdr:nvCxnSpPr>
        <xdr:cNvPr id="67" name="直線コネクタ 66"/>
        <xdr:cNvCxnSpPr/>
      </xdr:nvCxnSpPr>
      <xdr:spPr>
        <a:xfrm>
          <a:off x="2019300" y="6070346"/>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46736</xdr:rowOff>
    </xdr:from>
    <xdr:to>
      <xdr:col>10</xdr:col>
      <xdr:colOff>114300</xdr:colOff>
      <xdr:row>35</xdr:row>
      <xdr:rowOff>69596</xdr:rowOff>
    </xdr:to>
    <xdr:cxnSp macro="">
      <xdr:nvCxnSpPr>
        <xdr:cNvPr id="70" name="直線コネクタ 69"/>
        <xdr:cNvCxnSpPr/>
      </xdr:nvCxnSpPr>
      <xdr:spPr>
        <a:xfrm>
          <a:off x="1130300" y="6047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12844</xdr:rowOff>
    </xdr:from>
    <xdr:ext cx="469744" cy="259045"/>
    <xdr:sp macro="" textlink="">
      <xdr:nvSpPr>
        <xdr:cNvPr id="74" name="テキスト ボックス 73"/>
        <xdr:cNvSpPr txBox="1"/>
      </xdr:nvSpPr>
      <xdr:spPr>
        <a:xfrm>
          <a:off x="895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42799</xdr:rowOff>
    </xdr:from>
    <xdr:to>
      <xdr:col>24</xdr:col>
      <xdr:colOff>114300</xdr:colOff>
      <xdr:row>35</xdr:row>
      <xdr:rowOff>144399</xdr:rowOff>
    </xdr:to>
    <xdr:sp macro="" textlink="">
      <xdr:nvSpPr>
        <xdr:cNvPr id="80" name="楕円 79"/>
        <xdr:cNvSpPr/>
      </xdr:nvSpPr>
      <xdr:spPr>
        <a:xfrm>
          <a:off x="45847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65676</xdr:rowOff>
    </xdr:from>
    <xdr:ext cx="469744" cy="259045"/>
    <xdr:sp macro="" textlink="">
      <xdr:nvSpPr>
        <xdr:cNvPr id="81" name="議会費該当値テキスト"/>
        <xdr:cNvSpPr txBox="1"/>
      </xdr:nvSpPr>
      <xdr:spPr>
        <a:xfrm>
          <a:off x="4686300" y="58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75184</xdr:rowOff>
    </xdr:from>
    <xdr:to>
      <xdr:col>20</xdr:col>
      <xdr:colOff>38100</xdr:colOff>
      <xdr:row>36</xdr:row>
      <xdr:rowOff>5334</xdr:rowOff>
    </xdr:to>
    <xdr:sp macro="" textlink="">
      <xdr:nvSpPr>
        <xdr:cNvPr id="82" name="楕円 81"/>
        <xdr:cNvSpPr/>
      </xdr:nvSpPr>
      <xdr:spPr>
        <a:xfrm>
          <a:off x="3746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21861</xdr:rowOff>
    </xdr:from>
    <xdr:ext cx="469744" cy="259045"/>
    <xdr:sp macro="" textlink="">
      <xdr:nvSpPr>
        <xdr:cNvPr id="83" name="テキスト ボックス 82"/>
        <xdr:cNvSpPr txBox="1"/>
      </xdr:nvSpPr>
      <xdr:spPr>
        <a:xfrm>
          <a:off x="3562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78803</xdr:rowOff>
    </xdr:from>
    <xdr:to>
      <xdr:col>15</xdr:col>
      <xdr:colOff>101600</xdr:colOff>
      <xdr:row>36</xdr:row>
      <xdr:rowOff>8953</xdr:rowOff>
    </xdr:to>
    <xdr:sp macro="" textlink="">
      <xdr:nvSpPr>
        <xdr:cNvPr id="84" name="楕円 83"/>
        <xdr:cNvSpPr/>
      </xdr:nvSpPr>
      <xdr:spPr>
        <a:xfrm>
          <a:off x="2857500" y="60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25480</xdr:rowOff>
    </xdr:from>
    <xdr:ext cx="469744" cy="259045"/>
    <xdr:sp macro="" textlink="">
      <xdr:nvSpPr>
        <xdr:cNvPr id="85" name="テキスト ボックス 84"/>
        <xdr:cNvSpPr txBox="1"/>
      </xdr:nvSpPr>
      <xdr:spPr>
        <a:xfrm>
          <a:off x="2673428" y="58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18796</xdr:rowOff>
    </xdr:from>
    <xdr:to>
      <xdr:col>10</xdr:col>
      <xdr:colOff>165100</xdr:colOff>
      <xdr:row>35</xdr:row>
      <xdr:rowOff>120396</xdr:rowOff>
    </xdr:to>
    <xdr:sp macro="" textlink="">
      <xdr:nvSpPr>
        <xdr:cNvPr id="86" name="楕円 85"/>
        <xdr:cNvSpPr/>
      </xdr:nvSpPr>
      <xdr:spPr>
        <a:xfrm>
          <a:off x="1968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136923</xdr:rowOff>
    </xdr:from>
    <xdr:ext cx="469744" cy="259045"/>
    <xdr:sp macro="" textlink="">
      <xdr:nvSpPr>
        <xdr:cNvPr id="87" name="テキスト ボックス 86"/>
        <xdr:cNvSpPr txBox="1"/>
      </xdr:nvSpPr>
      <xdr:spPr>
        <a:xfrm>
          <a:off x="1784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167386</xdr:rowOff>
    </xdr:from>
    <xdr:to>
      <xdr:col>6</xdr:col>
      <xdr:colOff>38100</xdr:colOff>
      <xdr:row>35</xdr:row>
      <xdr:rowOff>97536</xdr:rowOff>
    </xdr:to>
    <xdr:sp macro="" textlink="">
      <xdr:nvSpPr>
        <xdr:cNvPr id="88" name="楕円 87"/>
        <xdr:cNvSpPr/>
      </xdr:nvSpPr>
      <xdr:spPr>
        <a:xfrm>
          <a:off x="1079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114063</xdr:rowOff>
    </xdr:from>
    <xdr:ext cx="469744" cy="259045"/>
    <xdr:sp macro="" textlink="">
      <xdr:nvSpPr>
        <xdr:cNvPr id="89" name="テキスト ボックス 88"/>
        <xdr:cNvSpPr txBox="1"/>
      </xdr:nvSpPr>
      <xdr:spPr>
        <a:xfrm>
          <a:off x="895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114609</xdr:rowOff>
    </xdr:from>
    <xdr:to>
      <xdr:col>24</xdr:col>
      <xdr:colOff>63500</xdr:colOff>
      <xdr:row>57</xdr:row>
      <xdr:rowOff>121993</xdr:rowOff>
    </xdr:to>
    <xdr:cxnSp macro="">
      <xdr:nvCxnSpPr>
        <xdr:cNvPr id="120" name="直線コネクタ 119"/>
        <xdr:cNvCxnSpPr/>
      </xdr:nvCxnSpPr>
      <xdr:spPr>
        <a:xfrm flipV="1">
          <a:off x="3797300" y="9887259"/>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121993</xdr:rowOff>
    </xdr:from>
    <xdr:to>
      <xdr:col>19</xdr:col>
      <xdr:colOff>177800</xdr:colOff>
      <xdr:row>57</xdr:row>
      <xdr:rowOff>135034</xdr:rowOff>
    </xdr:to>
    <xdr:cxnSp macro="">
      <xdr:nvCxnSpPr>
        <xdr:cNvPr id="123" name="直線コネクタ 122"/>
        <xdr:cNvCxnSpPr/>
      </xdr:nvCxnSpPr>
      <xdr:spPr>
        <a:xfrm flipV="1">
          <a:off x="2908300" y="9894643"/>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100881</xdr:rowOff>
    </xdr:from>
    <xdr:to>
      <xdr:col>15</xdr:col>
      <xdr:colOff>50800</xdr:colOff>
      <xdr:row>57</xdr:row>
      <xdr:rowOff>135034</xdr:rowOff>
    </xdr:to>
    <xdr:cxnSp macro="">
      <xdr:nvCxnSpPr>
        <xdr:cNvPr id="126" name="直線コネクタ 125"/>
        <xdr:cNvCxnSpPr/>
      </xdr:nvCxnSpPr>
      <xdr:spPr>
        <a:xfrm>
          <a:off x="2019300" y="9873531"/>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100881</xdr:rowOff>
    </xdr:from>
    <xdr:to>
      <xdr:col>10</xdr:col>
      <xdr:colOff>114300</xdr:colOff>
      <xdr:row>57</xdr:row>
      <xdr:rowOff>124616</xdr:rowOff>
    </xdr:to>
    <xdr:cxnSp macro="">
      <xdr:nvCxnSpPr>
        <xdr:cNvPr id="129" name="直線コネクタ 128"/>
        <xdr:cNvCxnSpPr/>
      </xdr:nvCxnSpPr>
      <xdr:spPr>
        <a:xfrm flipV="1">
          <a:off x="1130300" y="9873531"/>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63809</xdr:rowOff>
    </xdr:from>
    <xdr:to>
      <xdr:col>24</xdr:col>
      <xdr:colOff>114300</xdr:colOff>
      <xdr:row>57</xdr:row>
      <xdr:rowOff>165409</xdr:rowOff>
    </xdr:to>
    <xdr:sp macro="" textlink="">
      <xdr:nvSpPr>
        <xdr:cNvPr id="139" name="楕円 138"/>
        <xdr:cNvSpPr/>
      </xdr:nvSpPr>
      <xdr:spPr>
        <a:xfrm>
          <a:off x="4584700" y="98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42236</xdr:rowOff>
    </xdr:from>
    <xdr:ext cx="599010" cy="259045"/>
    <xdr:sp macro="" textlink="">
      <xdr:nvSpPr>
        <xdr:cNvPr id="140" name="総務費該当値テキスト"/>
        <xdr:cNvSpPr txBox="1"/>
      </xdr:nvSpPr>
      <xdr:spPr>
        <a:xfrm>
          <a:off x="4686300" y="981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71193</xdr:rowOff>
    </xdr:from>
    <xdr:to>
      <xdr:col>20</xdr:col>
      <xdr:colOff>38100</xdr:colOff>
      <xdr:row>58</xdr:row>
      <xdr:rowOff>1343</xdr:rowOff>
    </xdr:to>
    <xdr:sp macro="" textlink="">
      <xdr:nvSpPr>
        <xdr:cNvPr id="141" name="楕円 140"/>
        <xdr:cNvSpPr/>
      </xdr:nvSpPr>
      <xdr:spPr>
        <a:xfrm>
          <a:off x="3746500" y="9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163920</xdr:rowOff>
    </xdr:from>
    <xdr:ext cx="534377" cy="259045"/>
    <xdr:sp macro="" textlink="">
      <xdr:nvSpPr>
        <xdr:cNvPr id="142" name="テキスト ボックス 141"/>
        <xdr:cNvSpPr txBox="1"/>
      </xdr:nvSpPr>
      <xdr:spPr>
        <a:xfrm>
          <a:off x="3530111" y="99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84234</xdr:rowOff>
    </xdr:from>
    <xdr:to>
      <xdr:col>15</xdr:col>
      <xdr:colOff>101600</xdr:colOff>
      <xdr:row>58</xdr:row>
      <xdr:rowOff>14384</xdr:rowOff>
    </xdr:to>
    <xdr:sp macro="" textlink="">
      <xdr:nvSpPr>
        <xdr:cNvPr id="143" name="楕円 142"/>
        <xdr:cNvSpPr/>
      </xdr:nvSpPr>
      <xdr:spPr>
        <a:xfrm>
          <a:off x="2857500" y="98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5511</xdr:rowOff>
    </xdr:from>
    <xdr:ext cx="534377" cy="259045"/>
    <xdr:sp macro="" textlink="">
      <xdr:nvSpPr>
        <xdr:cNvPr id="144" name="テキスト ボックス 143"/>
        <xdr:cNvSpPr txBox="1"/>
      </xdr:nvSpPr>
      <xdr:spPr>
        <a:xfrm>
          <a:off x="2641111" y="99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50081</xdr:rowOff>
    </xdr:from>
    <xdr:to>
      <xdr:col>10</xdr:col>
      <xdr:colOff>165100</xdr:colOff>
      <xdr:row>57</xdr:row>
      <xdr:rowOff>151681</xdr:rowOff>
    </xdr:to>
    <xdr:sp macro="" textlink="">
      <xdr:nvSpPr>
        <xdr:cNvPr id="145" name="楕円 144"/>
        <xdr:cNvSpPr/>
      </xdr:nvSpPr>
      <xdr:spPr>
        <a:xfrm>
          <a:off x="1968500" y="98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168208</xdr:rowOff>
    </xdr:from>
    <xdr:ext cx="599010" cy="259045"/>
    <xdr:sp macro="" textlink="">
      <xdr:nvSpPr>
        <xdr:cNvPr id="146" name="テキスト ボックス 145"/>
        <xdr:cNvSpPr txBox="1"/>
      </xdr:nvSpPr>
      <xdr:spPr>
        <a:xfrm>
          <a:off x="1719795" y="959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73816</xdr:rowOff>
    </xdr:from>
    <xdr:to>
      <xdr:col>6</xdr:col>
      <xdr:colOff>38100</xdr:colOff>
      <xdr:row>58</xdr:row>
      <xdr:rowOff>3966</xdr:rowOff>
    </xdr:to>
    <xdr:sp macro="" textlink="">
      <xdr:nvSpPr>
        <xdr:cNvPr id="147" name="楕円 146"/>
        <xdr:cNvSpPr/>
      </xdr:nvSpPr>
      <xdr:spPr>
        <a:xfrm>
          <a:off x="1079500" y="9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166543</xdr:rowOff>
    </xdr:from>
    <xdr:ext cx="534377" cy="259045"/>
    <xdr:sp macro="" textlink="">
      <xdr:nvSpPr>
        <xdr:cNvPr id="148" name="テキスト ボックス 147"/>
        <xdr:cNvSpPr txBox="1"/>
      </xdr:nvSpPr>
      <xdr:spPr>
        <a:xfrm>
          <a:off x="863111" y="99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112123</xdr:rowOff>
    </xdr:from>
    <xdr:to>
      <xdr:col>24</xdr:col>
      <xdr:colOff>63500</xdr:colOff>
      <xdr:row>76</xdr:row>
      <xdr:rowOff>18611</xdr:rowOff>
    </xdr:to>
    <xdr:cxnSp macro="">
      <xdr:nvCxnSpPr>
        <xdr:cNvPr id="178" name="直線コネクタ 177"/>
        <xdr:cNvCxnSpPr/>
      </xdr:nvCxnSpPr>
      <xdr:spPr>
        <a:xfrm flipV="1">
          <a:off x="3797300" y="12970873"/>
          <a:ext cx="838200" cy="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70663</xdr:rowOff>
    </xdr:from>
    <xdr:to>
      <xdr:col>19</xdr:col>
      <xdr:colOff>177800</xdr:colOff>
      <xdr:row>76</xdr:row>
      <xdr:rowOff>18611</xdr:rowOff>
    </xdr:to>
    <xdr:cxnSp macro="">
      <xdr:nvCxnSpPr>
        <xdr:cNvPr id="181" name="直線コネクタ 180"/>
        <xdr:cNvCxnSpPr/>
      </xdr:nvCxnSpPr>
      <xdr:spPr>
        <a:xfrm>
          <a:off x="2908300" y="12929413"/>
          <a:ext cx="889000" cy="1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70663</xdr:rowOff>
    </xdr:from>
    <xdr:to>
      <xdr:col>15</xdr:col>
      <xdr:colOff>50800</xdr:colOff>
      <xdr:row>76</xdr:row>
      <xdr:rowOff>87793</xdr:rowOff>
    </xdr:to>
    <xdr:cxnSp macro="">
      <xdr:nvCxnSpPr>
        <xdr:cNvPr id="184" name="直線コネクタ 183"/>
        <xdr:cNvCxnSpPr/>
      </xdr:nvCxnSpPr>
      <xdr:spPr>
        <a:xfrm flipV="1">
          <a:off x="2019300" y="12929413"/>
          <a:ext cx="889000" cy="18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87793</xdr:rowOff>
    </xdr:from>
    <xdr:to>
      <xdr:col>10</xdr:col>
      <xdr:colOff>114300</xdr:colOff>
      <xdr:row>76</xdr:row>
      <xdr:rowOff>134252</xdr:rowOff>
    </xdr:to>
    <xdr:cxnSp macro="">
      <xdr:nvCxnSpPr>
        <xdr:cNvPr id="187" name="直線コネクタ 186"/>
        <xdr:cNvCxnSpPr/>
      </xdr:nvCxnSpPr>
      <xdr:spPr>
        <a:xfrm flipV="1">
          <a:off x="1130300" y="13117993"/>
          <a:ext cx="889000" cy="4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61323</xdr:rowOff>
    </xdr:from>
    <xdr:to>
      <xdr:col>24</xdr:col>
      <xdr:colOff>114300</xdr:colOff>
      <xdr:row>75</xdr:row>
      <xdr:rowOff>162923</xdr:rowOff>
    </xdr:to>
    <xdr:sp macro="" textlink="">
      <xdr:nvSpPr>
        <xdr:cNvPr id="197" name="楕円 196"/>
        <xdr:cNvSpPr/>
      </xdr:nvSpPr>
      <xdr:spPr>
        <a:xfrm>
          <a:off x="4584700" y="129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84200</xdr:rowOff>
    </xdr:from>
    <xdr:ext cx="599010" cy="259045"/>
    <xdr:sp macro="" textlink="">
      <xdr:nvSpPr>
        <xdr:cNvPr id="198" name="民生費該当値テキスト"/>
        <xdr:cNvSpPr txBox="1"/>
      </xdr:nvSpPr>
      <xdr:spPr>
        <a:xfrm>
          <a:off x="4686300" y="1277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139260</xdr:rowOff>
    </xdr:from>
    <xdr:to>
      <xdr:col>20</xdr:col>
      <xdr:colOff>38100</xdr:colOff>
      <xdr:row>76</xdr:row>
      <xdr:rowOff>69410</xdr:rowOff>
    </xdr:to>
    <xdr:sp macro="" textlink="">
      <xdr:nvSpPr>
        <xdr:cNvPr id="199" name="楕円 198"/>
        <xdr:cNvSpPr/>
      </xdr:nvSpPr>
      <xdr:spPr>
        <a:xfrm>
          <a:off x="3746500" y="129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85937</xdr:rowOff>
    </xdr:from>
    <xdr:ext cx="599010" cy="259045"/>
    <xdr:sp macro="" textlink="">
      <xdr:nvSpPr>
        <xdr:cNvPr id="200" name="テキスト ボックス 199"/>
        <xdr:cNvSpPr txBox="1"/>
      </xdr:nvSpPr>
      <xdr:spPr>
        <a:xfrm>
          <a:off x="3497795" y="127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19863</xdr:rowOff>
    </xdr:from>
    <xdr:to>
      <xdr:col>15</xdr:col>
      <xdr:colOff>101600</xdr:colOff>
      <xdr:row>75</xdr:row>
      <xdr:rowOff>121463</xdr:rowOff>
    </xdr:to>
    <xdr:sp macro="" textlink="">
      <xdr:nvSpPr>
        <xdr:cNvPr id="201" name="楕円 200"/>
        <xdr:cNvSpPr/>
      </xdr:nvSpPr>
      <xdr:spPr>
        <a:xfrm>
          <a:off x="2857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137990</xdr:rowOff>
    </xdr:from>
    <xdr:ext cx="599010" cy="259045"/>
    <xdr:sp macro="" textlink="">
      <xdr:nvSpPr>
        <xdr:cNvPr id="202" name="テキスト ボックス 201"/>
        <xdr:cNvSpPr txBox="1"/>
      </xdr:nvSpPr>
      <xdr:spPr>
        <a:xfrm>
          <a:off x="2608795" y="1265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36993</xdr:rowOff>
    </xdr:from>
    <xdr:to>
      <xdr:col>10</xdr:col>
      <xdr:colOff>165100</xdr:colOff>
      <xdr:row>76</xdr:row>
      <xdr:rowOff>138593</xdr:rowOff>
    </xdr:to>
    <xdr:sp macro="" textlink="">
      <xdr:nvSpPr>
        <xdr:cNvPr id="203" name="楕円 202"/>
        <xdr:cNvSpPr/>
      </xdr:nvSpPr>
      <xdr:spPr>
        <a:xfrm>
          <a:off x="1968500" y="130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155119</xdr:rowOff>
    </xdr:from>
    <xdr:ext cx="599010" cy="259045"/>
    <xdr:sp macro="" textlink="">
      <xdr:nvSpPr>
        <xdr:cNvPr id="204" name="テキスト ボックス 203"/>
        <xdr:cNvSpPr txBox="1"/>
      </xdr:nvSpPr>
      <xdr:spPr>
        <a:xfrm>
          <a:off x="1719795" y="1284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83452</xdr:rowOff>
    </xdr:from>
    <xdr:to>
      <xdr:col>6</xdr:col>
      <xdr:colOff>38100</xdr:colOff>
      <xdr:row>77</xdr:row>
      <xdr:rowOff>13602</xdr:rowOff>
    </xdr:to>
    <xdr:sp macro="" textlink="">
      <xdr:nvSpPr>
        <xdr:cNvPr id="205" name="楕円 204"/>
        <xdr:cNvSpPr/>
      </xdr:nvSpPr>
      <xdr:spPr>
        <a:xfrm>
          <a:off x="1079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30128</xdr:rowOff>
    </xdr:from>
    <xdr:ext cx="599010" cy="259045"/>
    <xdr:sp macro="" textlink="">
      <xdr:nvSpPr>
        <xdr:cNvPr id="206" name="テキスト ボックス 205"/>
        <xdr:cNvSpPr txBox="1"/>
      </xdr:nvSpPr>
      <xdr:spPr>
        <a:xfrm>
          <a:off x="830795" y="1288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75856</xdr:rowOff>
    </xdr:from>
    <xdr:to>
      <xdr:col>24</xdr:col>
      <xdr:colOff>63500</xdr:colOff>
      <xdr:row>95</xdr:row>
      <xdr:rowOff>110102</xdr:rowOff>
    </xdr:to>
    <xdr:cxnSp macro="">
      <xdr:nvCxnSpPr>
        <xdr:cNvPr id="237" name="直線コネクタ 236"/>
        <xdr:cNvCxnSpPr/>
      </xdr:nvCxnSpPr>
      <xdr:spPr>
        <a:xfrm flipV="1">
          <a:off x="3797300" y="16363606"/>
          <a:ext cx="8382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110102</xdr:rowOff>
    </xdr:from>
    <xdr:to>
      <xdr:col>19</xdr:col>
      <xdr:colOff>177800</xdr:colOff>
      <xdr:row>95</xdr:row>
      <xdr:rowOff>140005</xdr:rowOff>
    </xdr:to>
    <xdr:cxnSp macro="">
      <xdr:nvCxnSpPr>
        <xdr:cNvPr id="240" name="直線コネクタ 239"/>
        <xdr:cNvCxnSpPr/>
      </xdr:nvCxnSpPr>
      <xdr:spPr>
        <a:xfrm flipV="1">
          <a:off x="2908300" y="16397852"/>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80580</xdr:rowOff>
    </xdr:from>
    <xdr:to>
      <xdr:col>15</xdr:col>
      <xdr:colOff>50800</xdr:colOff>
      <xdr:row>95</xdr:row>
      <xdr:rowOff>140005</xdr:rowOff>
    </xdr:to>
    <xdr:cxnSp macro="">
      <xdr:nvCxnSpPr>
        <xdr:cNvPr id="243" name="直線コネクタ 242"/>
        <xdr:cNvCxnSpPr/>
      </xdr:nvCxnSpPr>
      <xdr:spPr>
        <a:xfrm>
          <a:off x="2019300" y="16368330"/>
          <a:ext cx="889000" cy="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9506</xdr:rowOff>
    </xdr:from>
    <xdr:to>
      <xdr:col>10</xdr:col>
      <xdr:colOff>114300</xdr:colOff>
      <xdr:row>95</xdr:row>
      <xdr:rowOff>80580</xdr:rowOff>
    </xdr:to>
    <xdr:cxnSp macro="">
      <xdr:nvCxnSpPr>
        <xdr:cNvPr id="246" name="直線コネクタ 245"/>
        <xdr:cNvCxnSpPr/>
      </xdr:nvCxnSpPr>
      <xdr:spPr>
        <a:xfrm>
          <a:off x="1130300" y="16297256"/>
          <a:ext cx="889000" cy="7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49" name="フローチャート: 判断 248"/>
        <xdr:cNvSpPr/>
      </xdr:nvSpPr>
      <xdr:spPr>
        <a:xfrm>
          <a:off x="1079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158244</xdr:rowOff>
    </xdr:from>
    <xdr:ext cx="534377" cy="259045"/>
    <xdr:sp macro="" textlink="">
      <xdr:nvSpPr>
        <xdr:cNvPr id="250" name="テキスト ボックス 249"/>
        <xdr:cNvSpPr txBox="1"/>
      </xdr:nvSpPr>
      <xdr:spPr>
        <a:xfrm>
          <a:off x="863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25056</xdr:rowOff>
    </xdr:from>
    <xdr:to>
      <xdr:col>24</xdr:col>
      <xdr:colOff>114300</xdr:colOff>
      <xdr:row>95</xdr:row>
      <xdr:rowOff>126656</xdr:rowOff>
    </xdr:to>
    <xdr:sp macro="" textlink="">
      <xdr:nvSpPr>
        <xdr:cNvPr id="256" name="楕円 255"/>
        <xdr:cNvSpPr/>
      </xdr:nvSpPr>
      <xdr:spPr>
        <a:xfrm>
          <a:off x="4584700" y="163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47933</xdr:rowOff>
    </xdr:from>
    <xdr:ext cx="534377" cy="259045"/>
    <xdr:sp macro="" textlink="">
      <xdr:nvSpPr>
        <xdr:cNvPr id="257" name="衛生費該当値テキスト"/>
        <xdr:cNvSpPr txBox="1"/>
      </xdr:nvSpPr>
      <xdr:spPr>
        <a:xfrm>
          <a:off x="4686300" y="161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59302</xdr:rowOff>
    </xdr:from>
    <xdr:to>
      <xdr:col>20</xdr:col>
      <xdr:colOff>38100</xdr:colOff>
      <xdr:row>95</xdr:row>
      <xdr:rowOff>160902</xdr:rowOff>
    </xdr:to>
    <xdr:sp macro="" textlink="">
      <xdr:nvSpPr>
        <xdr:cNvPr id="258" name="楕円 257"/>
        <xdr:cNvSpPr/>
      </xdr:nvSpPr>
      <xdr:spPr>
        <a:xfrm>
          <a:off x="3746500" y="163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5979</xdr:rowOff>
    </xdr:from>
    <xdr:ext cx="534377" cy="259045"/>
    <xdr:sp macro="" textlink="">
      <xdr:nvSpPr>
        <xdr:cNvPr id="259" name="テキスト ボックス 258"/>
        <xdr:cNvSpPr txBox="1"/>
      </xdr:nvSpPr>
      <xdr:spPr>
        <a:xfrm>
          <a:off x="3530111" y="161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89205</xdr:rowOff>
    </xdr:from>
    <xdr:to>
      <xdr:col>15</xdr:col>
      <xdr:colOff>101600</xdr:colOff>
      <xdr:row>96</xdr:row>
      <xdr:rowOff>19355</xdr:rowOff>
    </xdr:to>
    <xdr:sp macro="" textlink="">
      <xdr:nvSpPr>
        <xdr:cNvPr id="260" name="楕円 259"/>
        <xdr:cNvSpPr/>
      </xdr:nvSpPr>
      <xdr:spPr>
        <a:xfrm>
          <a:off x="2857500" y="1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35882</xdr:rowOff>
    </xdr:from>
    <xdr:ext cx="534377" cy="259045"/>
    <xdr:sp macro="" textlink="">
      <xdr:nvSpPr>
        <xdr:cNvPr id="261" name="テキスト ボックス 260"/>
        <xdr:cNvSpPr txBox="1"/>
      </xdr:nvSpPr>
      <xdr:spPr>
        <a:xfrm>
          <a:off x="2641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29780</xdr:rowOff>
    </xdr:from>
    <xdr:to>
      <xdr:col>10</xdr:col>
      <xdr:colOff>165100</xdr:colOff>
      <xdr:row>95</xdr:row>
      <xdr:rowOff>131380</xdr:rowOff>
    </xdr:to>
    <xdr:sp macro="" textlink="">
      <xdr:nvSpPr>
        <xdr:cNvPr id="262" name="楕円 261"/>
        <xdr:cNvSpPr/>
      </xdr:nvSpPr>
      <xdr:spPr>
        <a:xfrm>
          <a:off x="1968500" y="163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147907</xdr:rowOff>
    </xdr:from>
    <xdr:ext cx="534377" cy="259045"/>
    <xdr:sp macro="" textlink="">
      <xdr:nvSpPr>
        <xdr:cNvPr id="263" name="テキスト ボックス 262"/>
        <xdr:cNvSpPr txBox="1"/>
      </xdr:nvSpPr>
      <xdr:spPr>
        <a:xfrm>
          <a:off x="1752111" y="160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130156</xdr:rowOff>
    </xdr:from>
    <xdr:to>
      <xdr:col>6</xdr:col>
      <xdr:colOff>38100</xdr:colOff>
      <xdr:row>95</xdr:row>
      <xdr:rowOff>60306</xdr:rowOff>
    </xdr:to>
    <xdr:sp macro="" textlink="">
      <xdr:nvSpPr>
        <xdr:cNvPr id="264" name="楕円 263"/>
        <xdr:cNvSpPr/>
      </xdr:nvSpPr>
      <xdr:spPr>
        <a:xfrm>
          <a:off x="1079500" y="162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76833</xdr:rowOff>
    </xdr:from>
    <xdr:ext cx="534377" cy="259045"/>
    <xdr:sp macro="" textlink="">
      <xdr:nvSpPr>
        <xdr:cNvPr id="265" name="テキスト ボックス 264"/>
        <xdr:cNvSpPr txBox="1"/>
      </xdr:nvSpPr>
      <xdr:spPr>
        <a:xfrm>
          <a:off x="863111" y="160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6" name="フローチャート: 判断 305"/>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7" name="テキスト ボックス 306"/>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77178</xdr:rowOff>
    </xdr:from>
    <xdr:to>
      <xdr:col>55</xdr:col>
      <xdr:colOff>0</xdr:colOff>
      <xdr:row>56</xdr:row>
      <xdr:rowOff>167145</xdr:rowOff>
    </xdr:to>
    <xdr:cxnSp macro="">
      <xdr:nvCxnSpPr>
        <xdr:cNvPr id="351" name="直線コネクタ 350"/>
        <xdr:cNvCxnSpPr/>
      </xdr:nvCxnSpPr>
      <xdr:spPr>
        <a:xfrm flipV="1">
          <a:off x="9639300" y="9678378"/>
          <a:ext cx="838200" cy="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135051</xdr:rowOff>
    </xdr:from>
    <xdr:to>
      <xdr:col>50</xdr:col>
      <xdr:colOff>114300</xdr:colOff>
      <xdr:row>56</xdr:row>
      <xdr:rowOff>167145</xdr:rowOff>
    </xdr:to>
    <xdr:cxnSp macro="">
      <xdr:nvCxnSpPr>
        <xdr:cNvPr id="354" name="直線コネクタ 353"/>
        <xdr:cNvCxnSpPr/>
      </xdr:nvCxnSpPr>
      <xdr:spPr>
        <a:xfrm>
          <a:off x="8750300" y="9736251"/>
          <a:ext cx="889000" cy="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131610</xdr:rowOff>
    </xdr:from>
    <xdr:to>
      <xdr:col>45</xdr:col>
      <xdr:colOff>177800</xdr:colOff>
      <xdr:row>56</xdr:row>
      <xdr:rowOff>135051</xdr:rowOff>
    </xdr:to>
    <xdr:cxnSp macro="">
      <xdr:nvCxnSpPr>
        <xdr:cNvPr id="357" name="直線コネクタ 356"/>
        <xdr:cNvCxnSpPr/>
      </xdr:nvCxnSpPr>
      <xdr:spPr>
        <a:xfrm>
          <a:off x="7861300" y="9732810"/>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131610</xdr:rowOff>
    </xdr:from>
    <xdr:to>
      <xdr:col>41</xdr:col>
      <xdr:colOff>50800</xdr:colOff>
      <xdr:row>56</xdr:row>
      <xdr:rowOff>167336</xdr:rowOff>
    </xdr:to>
    <xdr:cxnSp macro="">
      <xdr:nvCxnSpPr>
        <xdr:cNvPr id="360" name="直線コネクタ 359"/>
        <xdr:cNvCxnSpPr/>
      </xdr:nvCxnSpPr>
      <xdr:spPr>
        <a:xfrm flipV="1">
          <a:off x="6972300" y="9732810"/>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63" name="フローチャート: 判断 362"/>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128325</xdr:rowOff>
    </xdr:from>
    <xdr:ext cx="534377" cy="259045"/>
    <xdr:sp macro="" textlink="">
      <xdr:nvSpPr>
        <xdr:cNvPr id="364" name="テキスト ボックス 363"/>
        <xdr:cNvSpPr txBox="1"/>
      </xdr:nvSpPr>
      <xdr:spPr>
        <a:xfrm>
          <a:off x="6705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26378</xdr:rowOff>
    </xdr:from>
    <xdr:to>
      <xdr:col>55</xdr:col>
      <xdr:colOff>50800</xdr:colOff>
      <xdr:row>56</xdr:row>
      <xdr:rowOff>127978</xdr:rowOff>
    </xdr:to>
    <xdr:sp macro="" textlink="">
      <xdr:nvSpPr>
        <xdr:cNvPr id="370" name="楕円 369"/>
        <xdr:cNvSpPr/>
      </xdr:nvSpPr>
      <xdr:spPr>
        <a:xfrm>
          <a:off x="10426700" y="9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49255</xdr:rowOff>
    </xdr:from>
    <xdr:ext cx="534377" cy="259045"/>
    <xdr:sp macro="" textlink="">
      <xdr:nvSpPr>
        <xdr:cNvPr id="371" name="農林水産業費該当値テキスト"/>
        <xdr:cNvSpPr txBox="1"/>
      </xdr:nvSpPr>
      <xdr:spPr>
        <a:xfrm>
          <a:off x="10528300" y="94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116345</xdr:rowOff>
    </xdr:from>
    <xdr:to>
      <xdr:col>50</xdr:col>
      <xdr:colOff>165100</xdr:colOff>
      <xdr:row>57</xdr:row>
      <xdr:rowOff>46495</xdr:rowOff>
    </xdr:to>
    <xdr:sp macro="" textlink="">
      <xdr:nvSpPr>
        <xdr:cNvPr id="372" name="楕円 371"/>
        <xdr:cNvSpPr/>
      </xdr:nvSpPr>
      <xdr:spPr>
        <a:xfrm>
          <a:off x="9588500" y="97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63022</xdr:rowOff>
    </xdr:from>
    <xdr:ext cx="534377" cy="259045"/>
    <xdr:sp macro="" textlink="">
      <xdr:nvSpPr>
        <xdr:cNvPr id="373" name="テキスト ボックス 372"/>
        <xdr:cNvSpPr txBox="1"/>
      </xdr:nvSpPr>
      <xdr:spPr>
        <a:xfrm>
          <a:off x="9372111" y="94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84251</xdr:rowOff>
    </xdr:from>
    <xdr:to>
      <xdr:col>46</xdr:col>
      <xdr:colOff>38100</xdr:colOff>
      <xdr:row>57</xdr:row>
      <xdr:rowOff>14401</xdr:rowOff>
    </xdr:to>
    <xdr:sp macro="" textlink="">
      <xdr:nvSpPr>
        <xdr:cNvPr id="374" name="楕円 373"/>
        <xdr:cNvSpPr/>
      </xdr:nvSpPr>
      <xdr:spPr>
        <a:xfrm>
          <a:off x="86995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30928</xdr:rowOff>
    </xdr:from>
    <xdr:ext cx="534377" cy="259045"/>
    <xdr:sp macro="" textlink="">
      <xdr:nvSpPr>
        <xdr:cNvPr id="375" name="テキスト ボックス 374"/>
        <xdr:cNvSpPr txBox="1"/>
      </xdr:nvSpPr>
      <xdr:spPr>
        <a:xfrm>
          <a:off x="8483111" y="94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80810</xdr:rowOff>
    </xdr:from>
    <xdr:to>
      <xdr:col>41</xdr:col>
      <xdr:colOff>101600</xdr:colOff>
      <xdr:row>57</xdr:row>
      <xdr:rowOff>10960</xdr:rowOff>
    </xdr:to>
    <xdr:sp macro="" textlink="">
      <xdr:nvSpPr>
        <xdr:cNvPr id="376" name="楕円 375"/>
        <xdr:cNvSpPr/>
      </xdr:nvSpPr>
      <xdr:spPr>
        <a:xfrm>
          <a:off x="7810500" y="96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27487</xdr:rowOff>
    </xdr:from>
    <xdr:ext cx="534377" cy="259045"/>
    <xdr:sp macro="" textlink="">
      <xdr:nvSpPr>
        <xdr:cNvPr id="377" name="テキスト ボックス 376"/>
        <xdr:cNvSpPr txBox="1"/>
      </xdr:nvSpPr>
      <xdr:spPr>
        <a:xfrm>
          <a:off x="7594111" y="94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116536</xdr:rowOff>
    </xdr:from>
    <xdr:to>
      <xdr:col>36</xdr:col>
      <xdr:colOff>165100</xdr:colOff>
      <xdr:row>57</xdr:row>
      <xdr:rowOff>46686</xdr:rowOff>
    </xdr:to>
    <xdr:sp macro="" textlink="">
      <xdr:nvSpPr>
        <xdr:cNvPr id="378" name="楕円 377"/>
        <xdr:cNvSpPr/>
      </xdr:nvSpPr>
      <xdr:spPr>
        <a:xfrm>
          <a:off x="6921500" y="97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37813</xdr:rowOff>
    </xdr:from>
    <xdr:ext cx="534377" cy="259045"/>
    <xdr:sp macro="" textlink="">
      <xdr:nvSpPr>
        <xdr:cNvPr id="379" name="テキスト ボックス 378"/>
        <xdr:cNvSpPr txBox="1"/>
      </xdr:nvSpPr>
      <xdr:spPr>
        <a:xfrm>
          <a:off x="6705111" y="98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16790</xdr:rowOff>
    </xdr:from>
    <xdr:to>
      <xdr:col>55</xdr:col>
      <xdr:colOff>0</xdr:colOff>
      <xdr:row>78</xdr:row>
      <xdr:rowOff>43955</xdr:rowOff>
    </xdr:to>
    <xdr:cxnSp macro="">
      <xdr:nvCxnSpPr>
        <xdr:cNvPr id="408" name="直線コネクタ 407"/>
        <xdr:cNvCxnSpPr/>
      </xdr:nvCxnSpPr>
      <xdr:spPr>
        <a:xfrm>
          <a:off x="9639300" y="13389890"/>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16790</xdr:rowOff>
    </xdr:from>
    <xdr:to>
      <xdr:col>50</xdr:col>
      <xdr:colOff>114300</xdr:colOff>
      <xdr:row>78</xdr:row>
      <xdr:rowOff>32245</xdr:rowOff>
    </xdr:to>
    <xdr:cxnSp macro="">
      <xdr:nvCxnSpPr>
        <xdr:cNvPr id="411" name="直線コネクタ 410"/>
        <xdr:cNvCxnSpPr/>
      </xdr:nvCxnSpPr>
      <xdr:spPr>
        <a:xfrm flipV="1">
          <a:off x="8750300" y="13389890"/>
          <a:ext cx="8890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32245</xdr:rowOff>
    </xdr:from>
    <xdr:to>
      <xdr:col>45</xdr:col>
      <xdr:colOff>177800</xdr:colOff>
      <xdr:row>78</xdr:row>
      <xdr:rowOff>40030</xdr:rowOff>
    </xdr:to>
    <xdr:cxnSp macro="">
      <xdr:nvCxnSpPr>
        <xdr:cNvPr id="414" name="直線コネクタ 413"/>
        <xdr:cNvCxnSpPr/>
      </xdr:nvCxnSpPr>
      <xdr:spPr>
        <a:xfrm flipV="1">
          <a:off x="7861300" y="1340534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14249</xdr:rowOff>
    </xdr:from>
    <xdr:to>
      <xdr:col>41</xdr:col>
      <xdr:colOff>50800</xdr:colOff>
      <xdr:row>78</xdr:row>
      <xdr:rowOff>40030</xdr:rowOff>
    </xdr:to>
    <xdr:cxnSp macro="">
      <xdr:nvCxnSpPr>
        <xdr:cNvPr id="417" name="直線コネクタ 416"/>
        <xdr:cNvCxnSpPr/>
      </xdr:nvCxnSpPr>
      <xdr:spPr>
        <a:xfrm>
          <a:off x="6972300" y="13387349"/>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20" name="フローチャート: 判断 419"/>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21" name="テキスト ボックス 420"/>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164605</xdr:rowOff>
    </xdr:from>
    <xdr:to>
      <xdr:col>55</xdr:col>
      <xdr:colOff>50800</xdr:colOff>
      <xdr:row>78</xdr:row>
      <xdr:rowOff>94755</xdr:rowOff>
    </xdr:to>
    <xdr:sp macro="" textlink="">
      <xdr:nvSpPr>
        <xdr:cNvPr id="427" name="楕円 426"/>
        <xdr:cNvSpPr/>
      </xdr:nvSpPr>
      <xdr:spPr>
        <a:xfrm>
          <a:off x="10426700" y="133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143032</xdr:rowOff>
    </xdr:from>
    <xdr:ext cx="534377" cy="259045"/>
    <xdr:sp macro="" textlink="">
      <xdr:nvSpPr>
        <xdr:cNvPr id="428" name="商工費該当値テキスト"/>
        <xdr:cNvSpPr txBox="1"/>
      </xdr:nvSpPr>
      <xdr:spPr>
        <a:xfrm>
          <a:off x="10528300" y="1334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137440</xdr:rowOff>
    </xdr:from>
    <xdr:to>
      <xdr:col>50</xdr:col>
      <xdr:colOff>165100</xdr:colOff>
      <xdr:row>78</xdr:row>
      <xdr:rowOff>67590</xdr:rowOff>
    </xdr:to>
    <xdr:sp macro="" textlink="">
      <xdr:nvSpPr>
        <xdr:cNvPr id="429" name="楕円 428"/>
        <xdr:cNvSpPr/>
      </xdr:nvSpPr>
      <xdr:spPr>
        <a:xfrm>
          <a:off x="9588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84117</xdr:rowOff>
    </xdr:from>
    <xdr:ext cx="534377" cy="259045"/>
    <xdr:sp macro="" textlink="">
      <xdr:nvSpPr>
        <xdr:cNvPr id="430" name="テキスト ボックス 429"/>
        <xdr:cNvSpPr txBox="1"/>
      </xdr:nvSpPr>
      <xdr:spPr>
        <a:xfrm>
          <a:off x="9372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152895</xdr:rowOff>
    </xdr:from>
    <xdr:to>
      <xdr:col>46</xdr:col>
      <xdr:colOff>38100</xdr:colOff>
      <xdr:row>78</xdr:row>
      <xdr:rowOff>83045</xdr:rowOff>
    </xdr:to>
    <xdr:sp macro="" textlink="">
      <xdr:nvSpPr>
        <xdr:cNvPr id="431" name="楕円 430"/>
        <xdr:cNvSpPr/>
      </xdr:nvSpPr>
      <xdr:spPr>
        <a:xfrm>
          <a:off x="8699500" y="133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74172</xdr:rowOff>
    </xdr:from>
    <xdr:ext cx="534377" cy="259045"/>
    <xdr:sp macro="" textlink="">
      <xdr:nvSpPr>
        <xdr:cNvPr id="432" name="テキスト ボックス 431"/>
        <xdr:cNvSpPr txBox="1"/>
      </xdr:nvSpPr>
      <xdr:spPr>
        <a:xfrm>
          <a:off x="8483111" y="134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160680</xdr:rowOff>
    </xdr:from>
    <xdr:to>
      <xdr:col>41</xdr:col>
      <xdr:colOff>101600</xdr:colOff>
      <xdr:row>78</xdr:row>
      <xdr:rowOff>90830</xdr:rowOff>
    </xdr:to>
    <xdr:sp macro="" textlink="">
      <xdr:nvSpPr>
        <xdr:cNvPr id="433" name="楕円 432"/>
        <xdr:cNvSpPr/>
      </xdr:nvSpPr>
      <xdr:spPr>
        <a:xfrm>
          <a:off x="7810500" y="133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107357</xdr:rowOff>
    </xdr:from>
    <xdr:ext cx="534377" cy="259045"/>
    <xdr:sp macro="" textlink="">
      <xdr:nvSpPr>
        <xdr:cNvPr id="434" name="テキスト ボックス 433"/>
        <xdr:cNvSpPr txBox="1"/>
      </xdr:nvSpPr>
      <xdr:spPr>
        <a:xfrm>
          <a:off x="7594111" y="131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134899</xdr:rowOff>
    </xdr:from>
    <xdr:to>
      <xdr:col>36</xdr:col>
      <xdr:colOff>165100</xdr:colOff>
      <xdr:row>78</xdr:row>
      <xdr:rowOff>65049</xdr:rowOff>
    </xdr:to>
    <xdr:sp macro="" textlink="">
      <xdr:nvSpPr>
        <xdr:cNvPr id="435" name="楕円 434"/>
        <xdr:cNvSpPr/>
      </xdr:nvSpPr>
      <xdr:spPr>
        <a:xfrm>
          <a:off x="6921500" y="133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56176</xdr:rowOff>
    </xdr:from>
    <xdr:ext cx="534377" cy="259045"/>
    <xdr:sp macro="" textlink="">
      <xdr:nvSpPr>
        <xdr:cNvPr id="436" name="テキスト ボックス 435"/>
        <xdr:cNvSpPr txBox="1"/>
      </xdr:nvSpPr>
      <xdr:spPr>
        <a:xfrm>
          <a:off x="6705111" y="1342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67458</xdr:rowOff>
    </xdr:from>
    <xdr:to>
      <xdr:col>55</xdr:col>
      <xdr:colOff>0</xdr:colOff>
      <xdr:row>97</xdr:row>
      <xdr:rowOff>86010</xdr:rowOff>
    </xdr:to>
    <xdr:cxnSp macro="">
      <xdr:nvCxnSpPr>
        <xdr:cNvPr id="463" name="直線コネクタ 462"/>
        <xdr:cNvCxnSpPr/>
      </xdr:nvCxnSpPr>
      <xdr:spPr>
        <a:xfrm flipV="1">
          <a:off x="9639300" y="16698108"/>
          <a:ext cx="838200" cy="1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86010</xdr:rowOff>
    </xdr:from>
    <xdr:to>
      <xdr:col>50</xdr:col>
      <xdr:colOff>114300</xdr:colOff>
      <xdr:row>97</xdr:row>
      <xdr:rowOff>106859</xdr:rowOff>
    </xdr:to>
    <xdr:cxnSp macro="">
      <xdr:nvCxnSpPr>
        <xdr:cNvPr id="466" name="直線コネクタ 465"/>
        <xdr:cNvCxnSpPr/>
      </xdr:nvCxnSpPr>
      <xdr:spPr>
        <a:xfrm flipV="1">
          <a:off x="8750300" y="16716660"/>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68157</xdr:rowOff>
    </xdr:from>
    <xdr:to>
      <xdr:col>45</xdr:col>
      <xdr:colOff>177800</xdr:colOff>
      <xdr:row>97</xdr:row>
      <xdr:rowOff>106859</xdr:rowOff>
    </xdr:to>
    <xdr:cxnSp macro="">
      <xdr:nvCxnSpPr>
        <xdr:cNvPr id="469" name="直線コネクタ 468"/>
        <xdr:cNvCxnSpPr/>
      </xdr:nvCxnSpPr>
      <xdr:spPr>
        <a:xfrm>
          <a:off x="7861300" y="16698807"/>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148515</xdr:rowOff>
    </xdr:from>
    <xdr:to>
      <xdr:col>41</xdr:col>
      <xdr:colOff>50800</xdr:colOff>
      <xdr:row>97</xdr:row>
      <xdr:rowOff>68157</xdr:rowOff>
    </xdr:to>
    <xdr:cxnSp macro="">
      <xdr:nvCxnSpPr>
        <xdr:cNvPr id="472" name="直線コネクタ 471"/>
        <xdr:cNvCxnSpPr/>
      </xdr:nvCxnSpPr>
      <xdr:spPr>
        <a:xfrm>
          <a:off x="6972300" y="16607715"/>
          <a:ext cx="8890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75" name="フローチャート: 判断 474"/>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76" name="テキスト ボックス 475"/>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16658</xdr:rowOff>
    </xdr:from>
    <xdr:to>
      <xdr:col>55</xdr:col>
      <xdr:colOff>50800</xdr:colOff>
      <xdr:row>97</xdr:row>
      <xdr:rowOff>118258</xdr:rowOff>
    </xdr:to>
    <xdr:sp macro="" textlink="">
      <xdr:nvSpPr>
        <xdr:cNvPr id="482" name="楕円 481"/>
        <xdr:cNvSpPr/>
      </xdr:nvSpPr>
      <xdr:spPr>
        <a:xfrm>
          <a:off x="10426700" y="166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166535</xdr:rowOff>
    </xdr:from>
    <xdr:ext cx="534377" cy="259045"/>
    <xdr:sp macro="" textlink="">
      <xdr:nvSpPr>
        <xdr:cNvPr id="483" name="土木費該当値テキスト"/>
        <xdr:cNvSpPr txBox="1"/>
      </xdr:nvSpPr>
      <xdr:spPr>
        <a:xfrm>
          <a:off x="10528300" y="166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35210</xdr:rowOff>
    </xdr:from>
    <xdr:to>
      <xdr:col>50</xdr:col>
      <xdr:colOff>165100</xdr:colOff>
      <xdr:row>97</xdr:row>
      <xdr:rowOff>136810</xdr:rowOff>
    </xdr:to>
    <xdr:sp macro="" textlink="">
      <xdr:nvSpPr>
        <xdr:cNvPr id="484" name="楕円 483"/>
        <xdr:cNvSpPr/>
      </xdr:nvSpPr>
      <xdr:spPr>
        <a:xfrm>
          <a:off x="9588500" y="166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127937</xdr:rowOff>
    </xdr:from>
    <xdr:ext cx="534377" cy="259045"/>
    <xdr:sp macro="" textlink="">
      <xdr:nvSpPr>
        <xdr:cNvPr id="485" name="テキスト ボックス 484"/>
        <xdr:cNvSpPr txBox="1"/>
      </xdr:nvSpPr>
      <xdr:spPr>
        <a:xfrm>
          <a:off x="9372111" y="167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56059</xdr:rowOff>
    </xdr:from>
    <xdr:to>
      <xdr:col>46</xdr:col>
      <xdr:colOff>38100</xdr:colOff>
      <xdr:row>97</xdr:row>
      <xdr:rowOff>157659</xdr:rowOff>
    </xdr:to>
    <xdr:sp macro="" textlink="">
      <xdr:nvSpPr>
        <xdr:cNvPr id="486" name="楕円 485"/>
        <xdr:cNvSpPr/>
      </xdr:nvSpPr>
      <xdr:spPr>
        <a:xfrm>
          <a:off x="8699500" y="166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148786</xdr:rowOff>
    </xdr:from>
    <xdr:ext cx="534377" cy="259045"/>
    <xdr:sp macro="" textlink="">
      <xdr:nvSpPr>
        <xdr:cNvPr id="487" name="テキスト ボックス 486"/>
        <xdr:cNvSpPr txBox="1"/>
      </xdr:nvSpPr>
      <xdr:spPr>
        <a:xfrm>
          <a:off x="8483111" y="167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17357</xdr:rowOff>
    </xdr:from>
    <xdr:to>
      <xdr:col>41</xdr:col>
      <xdr:colOff>101600</xdr:colOff>
      <xdr:row>97</xdr:row>
      <xdr:rowOff>118957</xdr:rowOff>
    </xdr:to>
    <xdr:sp macro="" textlink="">
      <xdr:nvSpPr>
        <xdr:cNvPr id="488" name="楕円 487"/>
        <xdr:cNvSpPr/>
      </xdr:nvSpPr>
      <xdr:spPr>
        <a:xfrm>
          <a:off x="7810500" y="166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135484</xdr:rowOff>
    </xdr:from>
    <xdr:ext cx="534377" cy="259045"/>
    <xdr:sp macro="" textlink="">
      <xdr:nvSpPr>
        <xdr:cNvPr id="489" name="テキスト ボックス 488"/>
        <xdr:cNvSpPr txBox="1"/>
      </xdr:nvSpPr>
      <xdr:spPr>
        <a:xfrm>
          <a:off x="7594111" y="1642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97715</xdr:rowOff>
    </xdr:from>
    <xdr:to>
      <xdr:col>36</xdr:col>
      <xdr:colOff>165100</xdr:colOff>
      <xdr:row>97</xdr:row>
      <xdr:rowOff>27865</xdr:rowOff>
    </xdr:to>
    <xdr:sp macro="" textlink="">
      <xdr:nvSpPr>
        <xdr:cNvPr id="490" name="楕円 489"/>
        <xdr:cNvSpPr/>
      </xdr:nvSpPr>
      <xdr:spPr>
        <a:xfrm>
          <a:off x="6921500" y="165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18992</xdr:rowOff>
    </xdr:from>
    <xdr:ext cx="534377" cy="259045"/>
    <xdr:sp macro="" textlink="">
      <xdr:nvSpPr>
        <xdr:cNvPr id="491" name="テキスト ボックス 490"/>
        <xdr:cNvSpPr txBox="1"/>
      </xdr:nvSpPr>
      <xdr:spPr>
        <a:xfrm>
          <a:off x="6705111" y="166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57850</xdr:rowOff>
    </xdr:from>
    <xdr:to>
      <xdr:col>85</xdr:col>
      <xdr:colOff>127000</xdr:colOff>
      <xdr:row>38</xdr:row>
      <xdr:rowOff>63195</xdr:rowOff>
    </xdr:to>
    <xdr:cxnSp macro="">
      <xdr:nvCxnSpPr>
        <xdr:cNvPr id="522" name="直線コネクタ 521"/>
        <xdr:cNvCxnSpPr/>
      </xdr:nvCxnSpPr>
      <xdr:spPr>
        <a:xfrm flipV="1">
          <a:off x="15481300" y="6572950"/>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40172</xdr:rowOff>
    </xdr:from>
    <xdr:to>
      <xdr:col>81</xdr:col>
      <xdr:colOff>50800</xdr:colOff>
      <xdr:row>38</xdr:row>
      <xdr:rowOff>63195</xdr:rowOff>
    </xdr:to>
    <xdr:cxnSp macro="">
      <xdr:nvCxnSpPr>
        <xdr:cNvPr id="525" name="直線コネクタ 524"/>
        <xdr:cNvCxnSpPr/>
      </xdr:nvCxnSpPr>
      <xdr:spPr>
        <a:xfrm>
          <a:off x="14592300" y="6555272"/>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40172</xdr:rowOff>
    </xdr:from>
    <xdr:to>
      <xdr:col>76</xdr:col>
      <xdr:colOff>114300</xdr:colOff>
      <xdr:row>38</xdr:row>
      <xdr:rowOff>80166</xdr:rowOff>
    </xdr:to>
    <xdr:cxnSp macro="">
      <xdr:nvCxnSpPr>
        <xdr:cNvPr id="528" name="直線コネクタ 527"/>
        <xdr:cNvCxnSpPr/>
      </xdr:nvCxnSpPr>
      <xdr:spPr>
        <a:xfrm flipV="1">
          <a:off x="13703300" y="6555272"/>
          <a:ext cx="889000" cy="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59668</xdr:rowOff>
    </xdr:from>
    <xdr:to>
      <xdr:col>71</xdr:col>
      <xdr:colOff>177800</xdr:colOff>
      <xdr:row>38</xdr:row>
      <xdr:rowOff>80166</xdr:rowOff>
    </xdr:to>
    <xdr:cxnSp macro="">
      <xdr:nvCxnSpPr>
        <xdr:cNvPr id="531" name="直線コネクタ 530"/>
        <xdr:cNvCxnSpPr/>
      </xdr:nvCxnSpPr>
      <xdr:spPr>
        <a:xfrm>
          <a:off x="12814300" y="657476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34" name="フローチャート: 判断 533"/>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35" name="テキスト ボックス 534"/>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7050</xdr:rowOff>
    </xdr:from>
    <xdr:to>
      <xdr:col>85</xdr:col>
      <xdr:colOff>177800</xdr:colOff>
      <xdr:row>38</xdr:row>
      <xdr:rowOff>108650</xdr:rowOff>
    </xdr:to>
    <xdr:sp macro="" textlink="">
      <xdr:nvSpPr>
        <xdr:cNvPr id="541" name="楕円 540"/>
        <xdr:cNvSpPr/>
      </xdr:nvSpPr>
      <xdr:spPr>
        <a:xfrm>
          <a:off x="16268700" y="65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93427</xdr:rowOff>
    </xdr:from>
    <xdr:ext cx="534377" cy="259045"/>
    <xdr:sp macro="" textlink="">
      <xdr:nvSpPr>
        <xdr:cNvPr id="542" name="消防費該当値テキスト"/>
        <xdr:cNvSpPr txBox="1"/>
      </xdr:nvSpPr>
      <xdr:spPr>
        <a:xfrm>
          <a:off x="16370300" y="64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12395</xdr:rowOff>
    </xdr:from>
    <xdr:to>
      <xdr:col>81</xdr:col>
      <xdr:colOff>101600</xdr:colOff>
      <xdr:row>38</xdr:row>
      <xdr:rowOff>113995</xdr:rowOff>
    </xdr:to>
    <xdr:sp macro="" textlink="">
      <xdr:nvSpPr>
        <xdr:cNvPr id="543" name="楕円 542"/>
        <xdr:cNvSpPr/>
      </xdr:nvSpPr>
      <xdr:spPr>
        <a:xfrm>
          <a:off x="15430500" y="65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105122</xdr:rowOff>
    </xdr:from>
    <xdr:ext cx="534377" cy="259045"/>
    <xdr:sp macro="" textlink="">
      <xdr:nvSpPr>
        <xdr:cNvPr id="544" name="テキスト ボックス 543"/>
        <xdr:cNvSpPr txBox="1"/>
      </xdr:nvSpPr>
      <xdr:spPr>
        <a:xfrm>
          <a:off x="15214111" y="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160822</xdr:rowOff>
    </xdr:from>
    <xdr:to>
      <xdr:col>76</xdr:col>
      <xdr:colOff>165100</xdr:colOff>
      <xdr:row>38</xdr:row>
      <xdr:rowOff>90972</xdr:rowOff>
    </xdr:to>
    <xdr:sp macro="" textlink="">
      <xdr:nvSpPr>
        <xdr:cNvPr id="545" name="楕円 544"/>
        <xdr:cNvSpPr/>
      </xdr:nvSpPr>
      <xdr:spPr>
        <a:xfrm>
          <a:off x="14541500" y="65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82099</xdr:rowOff>
    </xdr:from>
    <xdr:ext cx="534377" cy="259045"/>
    <xdr:sp macro="" textlink="">
      <xdr:nvSpPr>
        <xdr:cNvPr id="546" name="テキスト ボックス 545"/>
        <xdr:cNvSpPr txBox="1"/>
      </xdr:nvSpPr>
      <xdr:spPr>
        <a:xfrm>
          <a:off x="14325111" y="65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29366</xdr:rowOff>
    </xdr:from>
    <xdr:to>
      <xdr:col>72</xdr:col>
      <xdr:colOff>38100</xdr:colOff>
      <xdr:row>38</xdr:row>
      <xdr:rowOff>130966</xdr:rowOff>
    </xdr:to>
    <xdr:sp macro="" textlink="">
      <xdr:nvSpPr>
        <xdr:cNvPr id="547" name="楕円 546"/>
        <xdr:cNvSpPr/>
      </xdr:nvSpPr>
      <xdr:spPr>
        <a:xfrm>
          <a:off x="13652500" y="65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122093</xdr:rowOff>
    </xdr:from>
    <xdr:ext cx="534377" cy="259045"/>
    <xdr:sp macro="" textlink="">
      <xdr:nvSpPr>
        <xdr:cNvPr id="548" name="テキスト ボックス 547"/>
        <xdr:cNvSpPr txBox="1"/>
      </xdr:nvSpPr>
      <xdr:spPr>
        <a:xfrm>
          <a:off x="13436111"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8868</xdr:rowOff>
    </xdr:from>
    <xdr:to>
      <xdr:col>67</xdr:col>
      <xdr:colOff>101600</xdr:colOff>
      <xdr:row>38</xdr:row>
      <xdr:rowOff>110468</xdr:rowOff>
    </xdr:to>
    <xdr:sp macro="" textlink="">
      <xdr:nvSpPr>
        <xdr:cNvPr id="549" name="楕円 548"/>
        <xdr:cNvSpPr/>
      </xdr:nvSpPr>
      <xdr:spPr>
        <a:xfrm>
          <a:off x="12763500" y="65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101595</xdr:rowOff>
    </xdr:from>
    <xdr:ext cx="534377" cy="259045"/>
    <xdr:sp macro="" textlink="">
      <xdr:nvSpPr>
        <xdr:cNvPr id="550" name="テキスト ボックス 549"/>
        <xdr:cNvSpPr txBox="1"/>
      </xdr:nvSpPr>
      <xdr:spPr>
        <a:xfrm>
          <a:off x="12547111" y="66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27690</xdr:rowOff>
    </xdr:from>
    <xdr:to>
      <xdr:col>85</xdr:col>
      <xdr:colOff>127000</xdr:colOff>
      <xdr:row>57</xdr:row>
      <xdr:rowOff>92871</xdr:rowOff>
    </xdr:to>
    <xdr:cxnSp macro="">
      <xdr:nvCxnSpPr>
        <xdr:cNvPr id="579" name="直線コネクタ 578"/>
        <xdr:cNvCxnSpPr/>
      </xdr:nvCxnSpPr>
      <xdr:spPr>
        <a:xfrm flipV="1">
          <a:off x="15481300" y="9800340"/>
          <a:ext cx="838200" cy="6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18336</xdr:rowOff>
    </xdr:from>
    <xdr:to>
      <xdr:col>81</xdr:col>
      <xdr:colOff>50800</xdr:colOff>
      <xdr:row>57</xdr:row>
      <xdr:rowOff>92871</xdr:rowOff>
    </xdr:to>
    <xdr:cxnSp macro="">
      <xdr:nvCxnSpPr>
        <xdr:cNvPr id="582" name="直線コネクタ 581"/>
        <xdr:cNvCxnSpPr/>
      </xdr:nvCxnSpPr>
      <xdr:spPr>
        <a:xfrm>
          <a:off x="14592300" y="9790986"/>
          <a:ext cx="8890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18336</xdr:rowOff>
    </xdr:from>
    <xdr:to>
      <xdr:col>76</xdr:col>
      <xdr:colOff>114300</xdr:colOff>
      <xdr:row>58</xdr:row>
      <xdr:rowOff>57393</xdr:rowOff>
    </xdr:to>
    <xdr:cxnSp macro="">
      <xdr:nvCxnSpPr>
        <xdr:cNvPr id="585" name="直線コネクタ 584"/>
        <xdr:cNvCxnSpPr/>
      </xdr:nvCxnSpPr>
      <xdr:spPr>
        <a:xfrm flipV="1">
          <a:off x="13703300" y="9790986"/>
          <a:ext cx="889000" cy="2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57393</xdr:rowOff>
    </xdr:from>
    <xdr:to>
      <xdr:col>71</xdr:col>
      <xdr:colOff>177800</xdr:colOff>
      <xdr:row>58</xdr:row>
      <xdr:rowOff>73208</xdr:rowOff>
    </xdr:to>
    <xdr:cxnSp macro="">
      <xdr:nvCxnSpPr>
        <xdr:cNvPr id="588" name="直線コネクタ 587"/>
        <xdr:cNvCxnSpPr/>
      </xdr:nvCxnSpPr>
      <xdr:spPr>
        <a:xfrm flipV="1">
          <a:off x="12814300" y="10001493"/>
          <a:ext cx="8890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91" name="フローチャート: 判断 590"/>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92" name="テキスト ボックス 591"/>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148340</xdr:rowOff>
    </xdr:from>
    <xdr:to>
      <xdr:col>85</xdr:col>
      <xdr:colOff>177800</xdr:colOff>
      <xdr:row>57</xdr:row>
      <xdr:rowOff>78490</xdr:rowOff>
    </xdr:to>
    <xdr:sp macro="" textlink="">
      <xdr:nvSpPr>
        <xdr:cNvPr id="598" name="楕円 597"/>
        <xdr:cNvSpPr/>
      </xdr:nvSpPr>
      <xdr:spPr>
        <a:xfrm>
          <a:off x="16268700" y="97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171217</xdr:rowOff>
    </xdr:from>
    <xdr:ext cx="534377" cy="259045"/>
    <xdr:sp macro="" textlink="">
      <xdr:nvSpPr>
        <xdr:cNvPr id="599" name="教育費該当値テキスト"/>
        <xdr:cNvSpPr txBox="1"/>
      </xdr:nvSpPr>
      <xdr:spPr>
        <a:xfrm>
          <a:off x="16370300" y="96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42071</xdr:rowOff>
    </xdr:from>
    <xdr:to>
      <xdr:col>81</xdr:col>
      <xdr:colOff>101600</xdr:colOff>
      <xdr:row>57</xdr:row>
      <xdr:rowOff>143671</xdr:rowOff>
    </xdr:to>
    <xdr:sp macro="" textlink="">
      <xdr:nvSpPr>
        <xdr:cNvPr id="600" name="楕円 599"/>
        <xdr:cNvSpPr/>
      </xdr:nvSpPr>
      <xdr:spPr>
        <a:xfrm>
          <a:off x="15430500" y="98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160198</xdr:rowOff>
    </xdr:from>
    <xdr:ext cx="534377" cy="259045"/>
    <xdr:sp macro="" textlink="">
      <xdr:nvSpPr>
        <xdr:cNvPr id="601" name="テキスト ボックス 600"/>
        <xdr:cNvSpPr txBox="1"/>
      </xdr:nvSpPr>
      <xdr:spPr>
        <a:xfrm>
          <a:off x="15214111" y="9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138986</xdr:rowOff>
    </xdr:from>
    <xdr:to>
      <xdr:col>76</xdr:col>
      <xdr:colOff>165100</xdr:colOff>
      <xdr:row>57</xdr:row>
      <xdr:rowOff>69136</xdr:rowOff>
    </xdr:to>
    <xdr:sp macro="" textlink="">
      <xdr:nvSpPr>
        <xdr:cNvPr id="602" name="楕円 601"/>
        <xdr:cNvSpPr/>
      </xdr:nvSpPr>
      <xdr:spPr>
        <a:xfrm>
          <a:off x="14541500" y="97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85663</xdr:rowOff>
    </xdr:from>
    <xdr:ext cx="534377" cy="259045"/>
    <xdr:sp macro="" textlink="">
      <xdr:nvSpPr>
        <xdr:cNvPr id="603" name="テキスト ボックス 602"/>
        <xdr:cNvSpPr txBox="1"/>
      </xdr:nvSpPr>
      <xdr:spPr>
        <a:xfrm>
          <a:off x="14325111" y="95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6593</xdr:rowOff>
    </xdr:from>
    <xdr:to>
      <xdr:col>72</xdr:col>
      <xdr:colOff>38100</xdr:colOff>
      <xdr:row>58</xdr:row>
      <xdr:rowOff>108193</xdr:rowOff>
    </xdr:to>
    <xdr:sp macro="" textlink="">
      <xdr:nvSpPr>
        <xdr:cNvPr id="604" name="楕円 603"/>
        <xdr:cNvSpPr/>
      </xdr:nvSpPr>
      <xdr:spPr>
        <a:xfrm>
          <a:off x="13652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99320</xdr:rowOff>
    </xdr:from>
    <xdr:ext cx="534377" cy="259045"/>
    <xdr:sp macro="" textlink="">
      <xdr:nvSpPr>
        <xdr:cNvPr id="605" name="テキスト ボックス 604"/>
        <xdr:cNvSpPr txBox="1"/>
      </xdr:nvSpPr>
      <xdr:spPr>
        <a:xfrm>
          <a:off x="13436111" y="100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22408</xdr:rowOff>
    </xdr:from>
    <xdr:to>
      <xdr:col>67</xdr:col>
      <xdr:colOff>101600</xdr:colOff>
      <xdr:row>58</xdr:row>
      <xdr:rowOff>124008</xdr:rowOff>
    </xdr:to>
    <xdr:sp macro="" textlink="">
      <xdr:nvSpPr>
        <xdr:cNvPr id="606" name="楕円 605"/>
        <xdr:cNvSpPr/>
      </xdr:nvSpPr>
      <xdr:spPr>
        <a:xfrm>
          <a:off x="12763500" y="99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115135</xdr:rowOff>
    </xdr:from>
    <xdr:ext cx="534377" cy="259045"/>
    <xdr:sp macro="" textlink="">
      <xdr:nvSpPr>
        <xdr:cNvPr id="607" name="テキスト ボックス 606"/>
        <xdr:cNvSpPr txBox="1"/>
      </xdr:nvSpPr>
      <xdr:spPr>
        <a:xfrm>
          <a:off x="12547111" y="100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118135</xdr:rowOff>
    </xdr:from>
    <xdr:to>
      <xdr:col>85</xdr:col>
      <xdr:colOff>127000</xdr:colOff>
      <xdr:row>79</xdr:row>
      <xdr:rowOff>32435</xdr:rowOff>
    </xdr:to>
    <xdr:cxnSp macro="">
      <xdr:nvCxnSpPr>
        <xdr:cNvPr id="636" name="直線コネクタ 635"/>
        <xdr:cNvCxnSpPr/>
      </xdr:nvCxnSpPr>
      <xdr:spPr>
        <a:xfrm>
          <a:off x="15481300" y="13491235"/>
          <a:ext cx="838200" cy="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118135</xdr:rowOff>
    </xdr:from>
    <xdr:to>
      <xdr:col>81</xdr:col>
      <xdr:colOff>50800</xdr:colOff>
      <xdr:row>78</xdr:row>
      <xdr:rowOff>163461</xdr:rowOff>
    </xdr:to>
    <xdr:cxnSp macro="">
      <xdr:nvCxnSpPr>
        <xdr:cNvPr id="639" name="直線コネクタ 638"/>
        <xdr:cNvCxnSpPr/>
      </xdr:nvCxnSpPr>
      <xdr:spPr>
        <a:xfrm flipV="1">
          <a:off x="14592300" y="13491235"/>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163461</xdr:rowOff>
    </xdr:from>
    <xdr:to>
      <xdr:col>76</xdr:col>
      <xdr:colOff>114300</xdr:colOff>
      <xdr:row>79</xdr:row>
      <xdr:rowOff>35509</xdr:rowOff>
    </xdr:to>
    <xdr:cxnSp macro="">
      <xdr:nvCxnSpPr>
        <xdr:cNvPr id="642" name="直線コネクタ 641"/>
        <xdr:cNvCxnSpPr/>
      </xdr:nvCxnSpPr>
      <xdr:spPr>
        <a:xfrm flipV="1">
          <a:off x="13703300" y="13536561"/>
          <a:ext cx="8890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35509</xdr:rowOff>
    </xdr:from>
    <xdr:to>
      <xdr:col>71</xdr:col>
      <xdr:colOff>177800</xdr:colOff>
      <xdr:row>79</xdr:row>
      <xdr:rowOff>36754</xdr:rowOff>
    </xdr:to>
    <xdr:cxnSp macro="">
      <xdr:nvCxnSpPr>
        <xdr:cNvPr id="645" name="直線コネクタ 644"/>
        <xdr:cNvCxnSpPr/>
      </xdr:nvCxnSpPr>
      <xdr:spPr>
        <a:xfrm flipV="1">
          <a:off x="12814300" y="1358005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8" name="フローチャート: 判断 647"/>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16312</xdr:rowOff>
    </xdr:from>
    <xdr:ext cx="469744" cy="259045"/>
    <xdr:sp macro="" textlink="">
      <xdr:nvSpPr>
        <xdr:cNvPr id="649" name="テキスト ボックス 648"/>
        <xdr:cNvSpPr txBox="1"/>
      </xdr:nvSpPr>
      <xdr:spPr>
        <a:xfrm>
          <a:off x="12579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153085</xdr:rowOff>
    </xdr:from>
    <xdr:to>
      <xdr:col>85</xdr:col>
      <xdr:colOff>177800</xdr:colOff>
      <xdr:row>79</xdr:row>
      <xdr:rowOff>83235</xdr:rowOff>
    </xdr:to>
    <xdr:sp macro="" textlink="">
      <xdr:nvSpPr>
        <xdr:cNvPr id="655" name="楕円 654"/>
        <xdr:cNvSpPr/>
      </xdr:nvSpPr>
      <xdr:spPr>
        <a:xfrm>
          <a:off x="16268700" y="135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68012</xdr:rowOff>
    </xdr:from>
    <xdr:ext cx="378565" cy="259045"/>
    <xdr:sp macro="" textlink="">
      <xdr:nvSpPr>
        <xdr:cNvPr id="656" name="災害復旧費該当値テキスト"/>
        <xdr:cNvSpPr txBox="1"/>
      </xdr:nvSpPr>
      <xdr:spPr>
        <a:xfrm>
          <a:off x="16370300" y="13441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67335</xdr:rowOff>
    </xdr:from>
    <xdr:to>
      <xdr:col>81</xdr:col>
      <xdr:colOff>101600</xdr:colOff>
      <xdr:row>78</xdr:row>
      <xdr:rowOff>168935</xdr:rowOff>
    </xdr:to>
    <xdr:sp macro="" textlink="">
      <xdr:nvSpPr>
        <xdr:cNvPr id="657" name="楕円 656"/>
        <xdr:cNvSpPr/>
      </xdr:nvSpPr>
      <xdr:spPr>
        <a:xfrm>
          <a:off x="15430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14012</xdr:rowOff>
    </xdr:from>
    <xdr:ext cx="469744" cy="259045"/>
    <xdr:sp macro="" textlink="">
      <xdr:nvSpPr>
        <xdr:cNvPr id="658" name="テキスト ボックス 657"/>
        <xdr:cNvSpPr txBox="1"/>
      </xdr:nvSpPr>
      <xdr:spPr>
        <a:xfrm>
          <a:off x="15246428" y="1321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112661</xdr:rowOff>
    </xdr:from>
    <xdr:to>
      <xdr:col>76</xdr:col>
      <xdr:colOff>165100</xdr:colOff>
      <xdr:row>79</xdr:row>
      <xdr:rowOff>42811</xdr:rowOff>
    </xdr:to>
    <xdr:sp macro="" textlink="">
      <xdr:nvSpPr>
        <xdr:cNvPr id="659" name="楕円 658"/>
        <xdr:cNvSpPr/>
      </xdr:nvSpPr>
      <xdr:spPr>
        <a:xfrm>
          <a:off x="14541500" y="13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59338</xdr:rowOff>
    </xdr:from>
    <xdr:ext cx="469744" cy="259045"/>
    <xdr:sp macro="" textlink="">
      <xdr:nvSpPr>
        <xdr:cNvPr id="660" name="テキスト ボックス 659"/>
        <xdr:cNvSpPr txBox="1"/>
      </xdr:nvSpPr>
      <xdr:spPr>
        <a:xfrm>
          <a:off x="14357428" y="132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156159</xdr:rowOff>
    </xdr:from>
    <xdr:to>
      <xdr:col>72</xdr:col>
      <xdr:colOff>38100</xdr:colOff>
      <xdr:row>79</xdr:row>
      <xdr:rowOff>86309</xdr:rowOff>
    </xdr:to>
    <xdr:sp macro="" textlink="">
      <xdr:nvSpPr>
        <xdr:cNvPr id="661" name="楕円 660"/>
        <xdr:cNvSpPr/>
      </xdr:nvSpPr>
      <xdr:spPr>
        <a:xfrm>
          <a:off x="13652500" y="13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77436</xdr:rowOff>
    </xdr:from>
    <xdr:ext cx="378565" cy="259045"/>
    <xdr:sp macro="" textlink="">
      <xdr:nvSpPr>
        <xdr:cNvPr id="662" name="テキスト ボックス 661"/>
        <xdr:cNvSpPr txBox="1"/>
      </xdr:nvSpPr>
      <xdr:spPr>
        <a:xfrm>
          <a:off x="13514017" y="1362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157404</xdr:rowOff>
    </xdr:from>
    <xdr:to>
      <xdr:col>67</xdr:col>
      <xdr:colOff>101600</xdr:colOff>
      <xdr:row>79</xdr:row>
      <xdr:rowOff>87554</xdr:rowOff>
    </xdr:to>
    <xdr:sp macro="" textlink="">
      <xdr:nvSpPr>
        <xdr:cNvPr id="663" name="楕円 662"/>
        <xdr:cNvSpPr/>
      </xdr:nvSpPr>
      <xdr:spPr>
        <a:xfrm>
          <a:off x="12763500" y="135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78681</xdr:rowOff>
    </xdr:from>
    <xdr:ext cx="378565" cy="259045"/>
    <xdr:sp macro="" textlink="">
      <xdr:nvSpPr>
        <xdr:cNvPr id="664" name="テキスト ボックス 663"/>
        <xdr:cNvSpPr txBox="1"/>
      </xdr:nvSpPr>
      <xdr:spPr>
        <a:xfrm>
          <a:off x="12625017" y="1362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63050</xdr:rowOff>
    </xdr:from>
    <xdr:to>
      <xdr:col>85</xdr:col>
      <xdr:colOff>127000</xdr:colOff>
      <xdr:row>96</xdr:row>
      <xdr:rowOff>82299</xdr:rowOff>
    </xdr:to>
    <xdr:cxnSp macro="">
      <xdr:nvCxnSpPr>
        <xdr:cNvPr id="693" name="直線コネクタ 692"/>
        <xdr:cNvCxnSpPr/>
      </xdr:nvCxnSpPr>
      <xdr:spPr>
        <a:xfrm flipV="1">
          <a:off x="15481300" y="16522250"/>
          <a:ext cx="8382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81941</xdr:rowOff>
    </xdr:from>
    <xdr:to>
      <xdr:col>81</xdr:col>
      <xdr:colOff>50800</xdr:colOff>
      <xdr:row>96</xdr:row>
      <xdr:rowOff>82299</xdr:rowOff>
    </xdr:to>
    <xdr:cxnSp macro="">
      <xdr:nvCxnSpPr>
        <xdr:cNvPr id="696" name="直線コネクタ 695"/>
        <xdr:cNvCxnSpPr/>
      </xdr:nvCxnSpPr>
      <xdr:spPr>
        <a:xfrm>
          <a:off x="14592300" y="1654114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81941</xdr:rowOff>
    </xdr:from>
    <xdr:to>
      <xdr:col>76</xdr:col>
      <xdr:colOff>114300</xdr:colOff>
      <xdr:row>96</xdr:row>
      <xdr:rowOff>89568</xdr:rowOff>
    </xdr:to>
    <xdr:cxnSp macro="">
      <xdr:nvCxnSpPr>
        <xdr:cNvPr id="699" name="直線コネクタ 698"/>
        <xdr:cNvCxnSpPr/>
      </xdr:nvCxnSpPr>
      <xdr:spPr>
        <a:xfrm flipV="1">
          <a:off x="13703300" y="16541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89568</xdr:rowOff>
    </xdr:from>
    <xdr:to>
      <xdr:col>71</xdr:col>
      <xdr:colOff>177800</xdr:colOff>
      <xdr:row>96</xdr:row>
      <xdr:rowOff>108328</xdr:rowOff>
    </xdr:to>
    <xdr:cxnSp macro="">
      <xdr:nvCxnSpPr>
        <xdr:cNvPr id="702" name="直線コネクタ 701"/>
        <xdr:cNvCxnSpPr/>
      </xdr:nvCxnSpPr>
      <xdr:spPr>
        <a:xfrm flipV="1">
          <a:off x="12814300" y="16548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5" name="フローチャート: 判断 704"/>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6" name="テキスト ボックス 705"/>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12250</xdr:rowOff>
    </xdr:from>
    <xdr:to>
      <xdr:col>85</xdr:col>
      <xdr:colOff>177800</xdr:colOff>
      <xdr:row>96</xdr:row>
      <xdr:rowOff>113850</xdr:rowOff>
    </xdr:to>
    <xdr:sp macro="" textlink="">
      <xdr:nvSpPr>
        <xdr:cNvPr id="712" name="楕円 711"/>
        <xdr:cNvSpPr/>
      </xdr:nvSpPr>
      <xdr:spPr>
        <a:xfrm>
          <a:off x="16268700" y="164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35127</xdr:rowOff>
    </xdr:from>
    <xdr:ext cx="534377" cy="259045"/>
    <xdr:sp macro="" textlink="">
      <xdr:nvSpPr>
        <xdr:cNvPr id="713" name="公債費該当値テキスト"/>
        <xdr:cNvSpPr txBox="1"/>
      </xdr:nvSpPr>
      <xdr:spPr>
        <a:xfrm>
          <a:off x="16370300" y="1632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31499</xdr:rowOff>
    </xdr:from>
    <xdr:to>
      <xdr:col>81</xdr:col>
      <xdr:colOff>101600</xdr:colOff>
      <xdr:row>96</xdr:row>
      <xdr:rowOff>133099</xdr:rowOff>
    </xdr:to>
    <xdr:sp macro="" textlink="">
      <xdr:nvSpPr>
        <xdr:cNvPr id="714" name="楕円 713"/>
        <xdr:cNvSpPr/>
      </xdr:nvSpPr>
      <xdr:spPr>
        <a:xfrm>
          <a:off x="15430500" y="164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149626</xdr:rowOff>
    </xdr:from>
    <xdr:ext cx="534377" cy="259045"/>
    <xdr:sp macro="" textlink="">
      <xdr:nvSpPr>
        <xdr:cNvPr id="715" name="テキスト ボックス 714"/>
        <xdr:cNvSpPr txBox="1"/>
      </xdr:nvSpPr>
      <xdr:spPr>
        <a:xfrm>
          <a:off x="15214111" y="162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31141</xdr:rowOff>
    </xdr:from>
    <xdr:to>
      <xdr:col>76</xdr:col>
      <xdr:colOff>165100</xdr:colOff>
      <xdr:row>96</xdr:row>
      <xdr:rowOff>132741</xdr:rowOff>
    </xdr:to>
    <xdr:sp macro="" textlink="">
      <xdr:nvSpPr>
        <xdr:cNvPr id="716" name="楕円 715"/>
        <xdr:cNvSpPr/>
      </xdr:nvSpPr>
      <xdr:spPr>
        <a:xfrm>
          <a:off x="14541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149268</xdr:rowOff>
    </xdr:from>
    <xdr:ext cx="534377" cy="259045"/>
    <xdr:sp macro="" textlink="">
      <xdr:nvSpPr>
        <xdr:cNvPr id="717" name="テキスト ボックス 716"/>
        <xdr:cNvSpPr txBox="1"/>
      </xdr:nvSpPr>
      <xdr:spPr>
        <a:xfrm>
          <a:off x="14325111" y="16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38768</xdr:rowOff>
    </xdr:from>
    <xdr:to>
      <xdr:col>72</xdr:col>
      <xdr:colOff>38100</xdr:colOff>
      <xdr:row>96</xdr:row>
      <xdr:rowOff>140368</xdr:rowOff>
    </xdr:to>
    <xdr:sp macro="" textlink="">
      <xdr:nvSpPr>
        <xdr:cNvPr id="718" name="楕円 717"/>
        <xdr:cNvSpPr/>
      </xdr:nvSpPr>
      <xdr:spPr>
        <a:xfrm>
          <a:off x="136525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156895</xdr:rowOff>
    </xdr:from>
    <xdr:ext cx="534377" cy="259045"/>
    <xdr:sp macro="" textlink="">
      <xdr:nvSpPr>
        <xdr:cNvPr id="719" name="テキスト ボックス 718"/>
        <xdr:cNvSpPr txBox="1"/>
      </xdr:nvSpPr>
      <xdr:spPr>
        <a:xfrm>
          <a:off x="13436111" y="162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57528</xdr:rowOff>
    </xdr:from>
    <xdr:to>
      <xdr:col>67</xdr:col>
      <xdr:colOff>101600</xdr:colOff>
      <xdr:row>96</xdr:row>
      <xdr:rowOff>159128</xdr:rowOff>
    </xdr:to>
    <xdr:sp macro="" textlink="">
      <xdr:nvSpPr>
        <xdr:cNvPr id="720" name="楕円 719"/>
        <xdr:cNvSpPr/>
      </xdr:nvSpPr>
      <xdr:spPr>
        <a:xfrm>
          <a:off x="12763500" y="165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4205</xdr:rowOff>
    </xdr:from>
    <xdr:ext cx="534377" cy="259045"/>
    <xdr:sp macro="" textlink="">
      <xdr:nvSpPr>
        <xdr:cNvPr id="721" name="テキスト ボックス 720"/>
        <xdr:cNvSpPr txBox="1"/>
      </xdr:nvSpPr>
      <xdr:spPr>
        <a:xfrm>
          <a:off x="12547111" y="162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60" name="フローチャート: 判断 759"/>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61" name="テキスト ボックス 760"/>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類似団体平均を上回っている民生費は、住民一人当たり</a:t>
          </a:r>
          <a:r>
            <a:rPr kumimoji="1" lang="en-US" altLang="ja-JP" sz="1300">
              <a:latin typeface="ＭＳ Ｐゴシック" panose="020B0600070205080204" pitchFamily="50" charset="-128"/>
              <a:ea typeface="ＭＳ Ｐゴシック" panose="020B0600070205080204" pitchFamily="50" charset="-128"/>
            </a:rPr>
            <a:t>181,119</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10,228</a:t>
          </a:r>
          <a:r>
            <a:rPr kumimoji="1" lang="ja-JP" altLang="en-US" sz="1300">
              <a:latin typeface="ＭＳ Ｐゴシック" panose="020B0600070205080204" pitchFamily="50" charset="-128"/>
              <a:ea typeface="ＭＳ Ｐゴシック" panose="020B0600070205080204" pitchFamily="50" charset="-128"/>
            </a:rPr>
            <a:t>円増加した。主な要因は、児童扶養手当の支給回数の増（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元年度のみ</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回）や民間の居宅介護事業所の新設に対する補助などによるものである。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農林水産業費については、農産物加工施設整備事業の増加等により、対前年度比</a:t>
          </a:r>
          <a:r>
            <a:rPr kumimoji="1" lang="en-US" altLang="ja-JP" sz="1300">
              <a:latin typeface="ＭＳ Ｐゴシック" panose="020B0600070205080204" pitchFamily="50" charset="-128"/>
              <a:ea typeface="ＭＳ Ｐゴシック" panose="020B0600070205080204" pitchFamily="50" charset="-128"/>
            </a:rPr>
            <a:t>7,084</a:t>
          </a:r>
          <a:r>
            <a:rPr kumimoji="1" lang="ja-JP" altLang="en-US" sz="1300">
              <a:latin typeface="ＭＳ Ｐゴシック" panose="020B0600070205080204" pitchFamily="50" charset="-128"/>
              <a:ea typeface="ＭＳ Ｐゴシック" panose="020B0600070205080204" pitchFamily="50" charset="-128"/>
            </a:rPr>
            <a:t>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土木費については、地籍調査事業費など、教育費については、中央公民館整備事業費などがそれぞれ増加している。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般的に普通建設事業費の影響が大きいものとなっているが、今後においても、施設の老朽化への対応が課題となっているため、公共施設等総合管理計画に基づく適切な維持管理、適正配置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財政調整基金残高は、令和元年度予算編成時における財源不足を補てんするため</a:t>
          </a:r>
          <a:r>
            <a:rPr kumimoji="1" lang="en-US" altLang="ja-JP" sz="1400">
              <a:latin typeface="ＭＳ ゴシック" pitchFamily="49" charset="-128"/>
              <a:ea typeface="ＭＳ ゴシック" pitchFamily="49" charset="-128"/>
            </a:rPr>
            <a:t>110,000</a:t>
          </a:r>
          <a:r>
            <a:rPr kumimoji="1" lang="ja-JP" altLang="en-US" sz="1400">
              <a:latin typeface="ＭＳ ゴシック" pitchFamily="49" charset="-128"/>
              <a:ea typeface="ＭＳ ゴシック" pitchFamily="49" charset="-128"/>
            </a:rPr>
            <a:t>千円取り崩したことにより、前年度比</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％減となっている。</a:t>
          </a:r>
        </a:p>
        <a:p>
          <a:r>
            <a:rPr kumimoji="1" lang="ja-JP" altLang="en-US" sz="1400">
              <a:latin typeface="ＭＳ ゴシック" pitchFamily="49" charset="-128"/>
              <a:ea typeface="ＭＳ ゴシック" pitchFamily="49" charset="-128"/>
            </a:rPr>
            <a:t>　実質単年度収支のマイナスについては、後年度の公共施設整備や下水道事業への繰出しに備えるため、決算見込みを考慮する中で、一般財源を剰余せず基金積立を行ったためである。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p>
        <a:p>
          <a:r>
            <a:rPr kumimoji="1" lang="ja-JP" altLang="en-US" sz="1400">
              <a:latin typeface="ＭＳ ゴシック" pitchFamily="49" charset="-128"/>
              <a:ea typeface="ＭＳ ゴシック" pitchFamily="49" charset="-128"/>
            </a:rPr>
            <a:t>　資金剰余額の標準財政規模費が最も大きい病院事業の令和元年度決算については、収益的収支において３年連続の赤字決算となったものの、外来、入院ともに患者数の増等により赤字幅が大きく減少した。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水道事業会計については、黒字決算ではあったが、企業等の大口需要者の使用水量が減少したことなどにより、利益幅が減少した。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引き続き、各会計の経営改善に取り組むとともに、一般会計の財政負担の軽減に努める必要がある。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7449485</v>
      </c>
      <c r="BO4" s="424"/>
      <c r="BP4" s="424"/>
      <c r="BQ4" s="424"/>
      <c r="BR4" s="424"/>
      <c r="BS4" s="424"/>
      <c r="BT4" s="424"/>
      <c r="BU4" s="425"/>
      <c r="BV4" s="423">
        <v>7131543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2.8</v>
      </c>
      <c r="CU4" s="608"/>
      <c r="CV4" s="608"/>
      <c r="CW4" s="608"/>
      <c r="CX4" s="608"/>
      <c r="CY4" s="608"/>
      <c r="CZ4" s="608"/>
      <c r="DA4" s="609"/>
      <c r="DB4" s="607">
        <v>2.2000000000000002</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7316581</v>
      </c>
      <c r="BO5" s="429"/>
      <c r="BP5" s="429"/>
      <c r="BQ5" s="429"/>
      <c r="BR5" s="429"/>
      <c r="BS5" s="429"/>
      <c r="BT5" s="429"/>
      <c r="BU5" s="430"/>
      <c r="BV5" s="428">
        <v>6985864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87.3</v>
      </c>
      <c r="CU5" s="399"/>
      <c r="CV5" s="399"/>
      <c r="CW5" s="399"/>
      <c r="CX5" s="399"/>
      <c r="CY5" s="399"/>
      <c r="CZ5" s="399"/>
      <c r="DA5" s="400"/>
      <c r="DB5" s="398">
        <v>86.8</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132904</v>
      </c>
      <c r="BO6" s="429"/>
      <c r="BP6" s="429"/>
      <c r="BQ6" s="429"/>
      <c r="BR6" s="429"/>
      <c r="BS6" s="429"/>
      <c r="BT6" s="429"/>
      <c r="BU6" s="430"/>
      <c r="BV6" s="428">
        <v>145679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90.3</v>
      </c>
      <c r="CU6" s="582"/>
      <c r="CV6" s="582"/>
      <c r="CW6" s="582"/>
      <c r="CX6" s="582"/>
      <c r="CY6" s="582"/>
      <c r="CZ6" s="582"/>
      <c r="DA6" s="583"/>
      <c r="DB6" s="581">
        <v>90.8</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13949</v>
      </c>
      <c r="BO7" s="429"/>
      <c r="BP7" s="429"/>
      <c r="BQ7" s="429"/>
      <c r="BR7" s="429"/>
      <c r="BS7" s="429"/>
      <c r="BT7" s="429"/>
      <c r="BU7" s="430"/>
      <c r="BV7" s="428">
        <v>53633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4214343</v>
      </c>
      <c r="CU7" s="429"/>
      <c r="CV7" s="429"/>
      <c r="CW7" s="429"/>
      <c r="CX7" s="429"/>
      <c r="CY7" s="429"/>
      <c r="CZ7" s="429"/>
      <c r="DA7" s="430"/>
      <c r="DB7" s="428">
        <v>4216530</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118955</v>
      </c>
      <c r="BO8" s="429"/>
      <c r="BP8" s="429"/>
      <c r="BQ8" s="429"/>
      <c r="BR8" s="429"/>
      <c r="BS8" s="429"/>
      <c r="BT8" s="429"/>
      <c r="BU8" s="430"/>
      <c r="BV8" s="428">
        <v>92046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0.27</v>
      </c>
      <c r="CU8" s="542"/>
      <c r="CV8" s="542"/>
      <c r="CW8" s="542"/>
      <c r="CX8" s="542"/>
      <c r="CY8" s="542"/>
      <c r="CZ8" s="542"/>
      <c r="DA8" s="543"/>
      <c r="DB8" s="541">
        <v>0.28000000000000003</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11485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26909</v>
      </c>
      <c r="BO9" s="429"/>
      <c r="BP9" s="429"/>
      <c r="BQ9" s="429"/>
      <c r="BR9" s="429"/>
      <c r="BS9" s="429"/>
      <c r="BT9" s="429"/>
      <c r="BU9" s="430"/>
      <c r="BV9" s="428">
        <v>5136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15.2</v>
      </c>
      <c r="CU9" s="399"/>
      <c r="CV9" s="399"/>
      <c r="CW9" s="399"/>
      <c r="CX9" s="399"/>
      <c r="CY9" s="399"/>
      <c r="CZ9" s="399"/>
      <c r="DA9" s="400"/>
      <c r="DB9" s="398">
        <v>14.6</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12362</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38330</v>
      </c>
      <c r="BO10" s="429"/>
      <c r="BP10" s="429"/>
      <c r="BQ10" s="429"/>
      <c r="BR10" s="429"/>
      <c r="BS10" s="429"/>
      <c r="BT10" s="429"/>
      <c r="BU10" s="430"/>
      <c r="BV10" s="428">
        <v>137051</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c r="A12" s="187"/>
      <c r="B12" s="544" t="s">
        <v>128</v>
      </c>
      <c r="C12" s="545"/>
      <c r="D12" s="545"/>
      <c r="E12" s="545"/>
      <c r="F12" s="545"/>
      <c r="G12" s="545"/>
      <c r="H12" s="545"/>
      <c r="I12" s="545"/>
      <c r="J12" s="545"/>
      <c r="K12" s="546"/>
      <c r="L12" s="553" t="s">
        <v>129</v>
      </c>
      <c r="M12" s="554"/>
      <c r="N12" s="554"/>
      <c r="O12" s="554"/>
      <c r="P12" s="554"/>
      <c r="Q12" s="555"/>
      <c r="R12" s="556">
        <v>11460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110000</v>
      </c>
      <c r="BO12" s="429"/>
      <c r="BP12" s="429"/>
      <c r="BQ12" s="429"/>
      <c r="BR12" s="429"/>
      <c r="BS12" s="429"/>
      <c r="BT12" s="429"/>
      <c r="BU12" s="430"/>
      <c r="BV12" s="428">
        <v>150000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11338</v>
      </c>
      <c r="S13" s="532"/>
      <c r="T13" s="532"/>
      <c r="U13" s="532"/>
      <c r="V13" s="533"/>
      <c r="W13" s="519" t="s">
        <v>139</v>
      </c>
      <c r="X13" s="441"/>
      <c r="Y13" s="441"/>
      <c r="Z13" s="441"/>
      <c r="AA13" s="441"/>
      <c r="AB13" s="442"/>
      <c r="AC13" s="404">
        <v>661</v>
      </c>
      <c r="AD13" s="405"/>
      <c r="AE13" s="405"/>
      <c r="AF13" s="405"/>
      <c r="AG13" s="406"/>
      <c r="AH13" s="404">
        <v>709</v>
      </c>
      <c r="AI13" s="405"/>
      <c r="AJ13" s="405"/>
      <c r="AK13" s="405"/>
      <c r="AL13" s="407"/>
      <c r="AM13" s="497" t="s">
        <v>140</v>
      </c>
      <c r="AN13" s="402"/>
      <c r="AO13" s="402"/>
      <c r="AP13" s="402"/>
      <c r="AQ13" s="402"/>
      <c r="AR13" s="402"/>
      <c r="AS13" s="402"/>
      <c r="AT13" s="403"/>
      <c r="AU13" s="485" t="s">
        <v>119</v>
      </c>
      <c r="AV13" s="486"/>
      <c r="AW13" s="486"/>
      <c r="AX13" s="486"/>
      <c r="AY13" s="408" t="s">
        <v>141</v>
      </c>
      <c r="AZ13" s="409"/>
      <c r="BA13" s="409"/>
      <c r="BB13" s="409"/>
      <c r="BC13" s="409"/>
      <c r="BD13" s="409"/>
      <c r="BE13" s="409"/>
      <c r="BF13" s="409"/>
      <c r="BG13" s="409"/>
      <c r="BH13" s="409"/>
      <c r="BI13" s="409"/>
      <c r="BJ13" s="409"/>
      <c r="BK13" s="409"/>
      <c r="BL13" s="409"/>
      <c r="BM13" s="410"/>
      <c r="BN13" s="428">
        <v>-44761</v>
      </c>
      <c r="BO13" s="429"/>
      <c r="BP13" s="429"/>
      <c r="BQ13" s="429"/>
      <c r="BR13" s="429"/>
      <c r="BS13" s="429"/>
      <c r="BT13" s="429"/>
      <c r="BU13" s="430"/>
      <c r="BV13" s="428">
        <v>-7813</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12.1</v>
      </c>
      <c r="CU13" s="399"/>
      <c r="CV13" s="399"/>
      <c r="CW13" s="399"/>
      <c r="CX13" s="399"/>
      <c r="CY13" s="399"/>
      <c r="CZ13" s="399"/>
      <c r="DA13" s="400"/>
      <c r="DB13" s="398">
        <v>12.7</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143</v>
      </c>
      <c r="M14" s="565"/>
      <c r="N14" s="565"/>
      <c r="O14" s="565"/>
      <c r="P14" s="565"/>
      <c r="Q14" s="566"/>
      <c r="R14" s="531">
        <v>11638</v>
      </c>
      <c r="S14" s="532"/>
      <c r="T14" s="532"/>
      <c r="U14" s="532"/>
      <c r="V14" s="533"/>
      <c r="W14" s="534"/>
      <c r="X14" s="444"/>
      <c r="Y14" s="444"/>
      <c r="Z14" s="444"/>
      <c r="AA14" s="444"/>
      <c r="AB14" s="445"/>
      <c r="AC14" s="524">
        <v>12.1</v>
      </c>
      <c r="AD14" s="525"/>
      <c r="AE14" s="525"/>
      <c r="AF14" s="525"/>
      <c r="AG14" s="526"/>
      <c r="AH14" s="524">
        <v>12.7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40.5</v>
      </c>
      <c r="CU14" s="536"/>
      <c r="CV14" s="536"/>
      <c r="CW14" s="536"/>
      <c r="CX14" s="536"/>
      <c r="CY14" s="536"/>
      <c r="CZ14" s="536"/>
      <c r="DA14" s="537"/>
      <c r="DB14" s="535">
        <v>41.3</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145</v>
      </c>
      <c r="N15" s="529"/>
      <c r="O15" s="529"/>
      <c r="P15" s="529"/>
      <c r="Q15" s="530"/>
      <c r="R15" s="531">
        <v>11518</v>
      </c>
      <c r="S15" s="532"/>
      <c r="T15" s="532"/>
      <c r="U15" s="532"/>
      <c r="V15" s="533"/>
      <c r="W15" s="519" t="s">
        <v>146</v>
      </c>
      <c r="X15" s="441"/>
      <c r="Y15" s="441"/>
      <c r="Z15" s="441"/>
      <c r="AA15" s="441"/>
      <c r="AB15" s="442"/>
      <c r="AC15" s="404">
        <v>1435</v>
      </c>
      <c r="AD15" s="405"/>
      <c r="AE15" s="405"/>
      <c r="AF15" s="405"/>
      <c r="AG15" s="406"/>
      <c r="AH15" s="404">
        <v>1666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1024622</v>
      </c>
      <c r="BO15" s="424"/>
      <c r="BP15" s="424"/>
      <c r="BQ15" s="424"/>
      <c r="BR15" s="424"/>
      <c r="BS15" s="424"/>
      <c r="BT15" s="424"/>
      <c r="BU15" s="425"/>
      <c r="BV15" s="423">
        <v>1024695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26.3</v>
      </c>
      <c r="AD16" s="525"/>
      <c r="AE16" s="525"/>
      <c r="AF16" s="525"/>
      <c r="AG16" s="526"/>
      <c r="AH16" s="524">
        <v>29.8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3812950</v>
      </c>
      <c r="BO16" s="429"/>
      <c r="BP16" s="429"/>
      <c r="BQ16" s="429"/>
      <c r="BR16" s="429"/>
      <c r="BS16" s="429"/>
      <c r="BT16" s="429"/>
      <c r="BU16" s="430"/>
      <c r="BV16" s="428">
        <v>3764745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3354</v>
      </c>
      <c r="AD17" s="405"/>
      <c r="AE17" s="405"/>
      <c r="AF17" s="405"/>
      <c r="AG17" s="406"/>
      <c r="AH17" s="404">
        <v>3209</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1289267</v>
      </c>
      <c r="BO17" s="429"/>
      <c r="BP17" s="429"/>
      <c r="BQ17" s="429"/>
      <c r="BR17" s="429"/>
      <c r="BS17" s="429"/>
      <c r="BT17" s="429"/>
      <c r="BU17" s="430"/>
      <c r="BV17" s="428">
        <v>1288950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122.32</v>
      </c>
      <c r="M18" s="493"/>
      <c r="N18" s="493"/>
      <c r="O18" s="493"/>
      <c r="P18" s="493"/>
      <c r="Q18" s="493"/>
      <c r="R18" s="494"/>
      <c r="S18" s="494"/>
      <c r="T18" s="494"/>
      <c r="U18" s="494"/>
      <c r="V18" s="495"/>
      <c r="W18" s="509"/>
      <c r="X18" s="510"/>
      <c r="Y18" s="510"/>
      <c r="Z18" s="510"/>
      <c r="AA18" s="510"/>
      <c r="AB18" s="520"/>
      <c r="AC18" s="392">
        <v>61.5</v>
      </c>
      <c r="AD18" s="393"/>
      <c r="AE18" s="393"/>
      <c r="AF18" s="393"/>
      <c r="AG18" s="496"/>
      <c r="AH18" s="392">
        <v>57.5</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3719816</v>
      </c>
      <c r="BO18" s="429"/>
      <c r="BP18" s="429"/>
      <c r="BQ18" s="429"/>
      <c r="BR18" s="429"/>
      <c r="BS18" s="429"/>
      <c r="BT18" s="429"/>
      <c r="BU18" s="430"/>
      <c r="BV18" s="428">
        <v>3671245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94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4783786</v>
      </c>
      <c r="BO19" s="429"/>
      <c r="BP19" s="429"/>
      <c r="BQ19" s="429"/>
      <c r="BR19" s="429"/>
      <c r="BS19" s="429"/>
      <c r="BT19" s="429"/>
      <c r="BU19" s="430"/>
      <c r="BV19" s="428">
        <v>4814512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3993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7400817</v>
      </c>
      <c r="BO23" s="429"/>
      <c r="BP23" s="429"/>
      <c r="BQ23" s="429"/>
      <c r="BR23" s="429"/>
      <c r="BS23" s="429"/>
      <c r="BT23" s="429"/>
      <c r="BU23" s="430"/>
      <c r="BV23" s="428">
        <v>7179575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8210</v>
      </c>
      <c r="R24" s="405"/>
      <c r="S24" s="405"/>
      <c r="T24" s="405"/>
      <c r="U24" s="405"/>
      <c r="V24" s="406"/>
      <c r="W24" s="470"/>
      <c r="X24" s="461"/>
      <c r="Y24" s="462"/>
      <c r="Z24" s="401" t="s">
        <v>170</v>
      </c>
      <c r="AA24" s="402"/>
      <c r="AB24" s="402"/>
      <c r="AC24" s="402"/>
      <c r="AD24" s="402"/>
      <c r="AE24" s="402"/>
      <c r="AF24" s="402"/>
      <c r="AG24" s="403"/>
      <c r="AH24" s="404">
        <v>141</v>
      </c>
      <c r="AI24" s="405"/>
      <c r="AJ24" s="405"/>
      <c r="AK24" s="405"/>
      <c r="AL24" s="406"/>
      <c r="AM24" s="404">
        <v>419334</v>
      </c>
      <c r="AN24" s="405"/>
      <c r="AO24" s="405"/>
      <c r="AP24" s="405"/>
      <c r="AQ24" s="405"/>
      <c r="AR24" s="406"/>
      <c r="AS24" s="404">
        <v>2974</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6921692</v>
      </c>
      <c r="BO24" s="429"/>
      <c r="BP24" s="429"/>
      <c r="BQ24" s="429"/>
      <c r="BR24" s="429"/>
      <c r="BS24" s="429"/>
      <c r="BT24" s="429"/>
      <c r="BU24" s="430"/>
      <c r="BV24" s="428">
        <v>6532901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1</v>
      </c>
      <c r="M25" s="405"/>
      <c r="N25" s="405"/>
      <c r="O25" s="405"/>
      <c r="P25" s="406"/>
      <c r="Q25" s="404">
        <v>6480</v>
      </c>
      <c r="R25" s="405"/>
      <c r="S25" s="405"/>
      <c r="T25" s="405"/>
      <c r="U25" s="405"/>
      <c r="V25" s="406"/>
      <c r="W25" s="470"/>
      <c r="X25" s="461"/>
      <c r="Y25" s="462"/>
      <c r="Z25" s="401" t="s">
        <v>173</v>
      </c>
      <c r="AA25" s="402"/>
      <c r="AB25" s="402"/>
      <c r="AC25" s="402"/>
      <c r="AD25" s="402"/>
      <c r="AE25" s="402"/>
      <c r="AF25" s="402"/>
      <c r="AG25" s="403"/>
      <c r="AH25" s="404" t="s">
        <v>137</v>
      </c>
      <c r="AI25" s="405"/>
      <c r="AJ25" s="405"/>
      <c r="AK25" s="405"/>
      <c r="AL25" s="406"/>
      <c r="AM25" s="404" t="s">
        <v>127</v>
      </c>
      <c r="AN25" s="405"/>
      <c r="AO25" s="405"/>
      <c r="AP25" s="405"/>
      <c r="AQ25" s="405"/>
      <c r="AR25" s="406"/>
      <c r="AS25" s="404" t="s">
        <v>137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117259</v>
      </c>
      <c r="BO25" s="424"/>
      <c r="BP25" s="424"/>
      <c r="BQ25" s="424"/>
      <c r="BR25" s="424"/>
      <c r="BS25" s="424"/>
      <c r="BT25" s="424"/>
      <c r="BU25" s="425"/>
      <c r="BV25" s="423">
        <v>151246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175</v>
      </c>
      <c r="F26" s="402"/>
      <c r="G26" s="402"/>
      <c r="H26" s="402"/>
      <c r="I26" s="402"/>
      <c r="J26" s="402"/>
      <c r="K26" s="403"/>
      <c r="L26" s="404">
        <v>1</v>
      </c>
      <c r="M26" s="405"/>
      <c r="N26" s="405"/>
      <c r="O26" s="405"/>
      <c r="P26" s="406"/>
      <c r="Q26" s="404">
        <v>5990</v>
      </c>
      <c r="R26" s="405"/>
      <c r="S26" s="405"/>
      <c r="T26" s="405"/>
      <c r="U26" s="405"/>
      <c r="V26" s="406"/>
      <c r="W26" s="470"/>
      <c r="X26" s="461"/>
      <c r="Y26" s="462"/>
      <c r="Z26" s="401" t="s">
        <v>176</v>
      </c>
      <c r="AA26" s="483"/>
      <c r="AB26" s="483"/>
      <c r="AC26" s="483"/>
      <c r="AD26" s="483"/>
      <c r="AE26" s="483"/>
      <c r="AF26" s="483"/>
      <c r="AG26" s="484"/>
      <c r="AH26" s="404">
        <v>8</v>
      </c>
      <c r="AI26" s="405"/>
      <c r="AJ26" s="405"/>
      <c r="AK26" s="405"/>
      <c r="AL26" s="406"/>
      <c r="AM26" s="404">
        <v>24520</v>
      </c>
      <c r="AN26" s="405"/>
      <c r="AO26" s="405"/>
      <c r="AP26" s="405"/>
      <c r="AQ26" s="405"/>
      <c r="AR26" s="406"/>
      <c r="AS26" s="404">
        <v>3065</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127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3350</v>
      </c>
      <c r="R27" s="405"/>
      <c r="S27" s="405"/>
      <c r="T27" s="405"/>
      <c r="U27" s="405"/>
      <c r="V27" s="406"/>
      <c r="W27" s="470"/>
      <c r="X27" s="461"/>
      <c r="Y27" s="462"/>
      <c r="Z27" s="401" t="s">
        <v>179</v>
      </c>
      <c r="AA27" s="402"/>
      <c r="AB27" s="402"/>
      <c r="AC27" s="402"/>
      <c r="AD27" s="402"/>
      <c r="AE27" s="402"/>
      <c r="AF27" s="402"/>
      <c r="AG27" s="403"/>
      <c r="AH27" s="404" t="s">
        <v>137</v>
      </c>
      <c r="AI27" s="405"/>
      <c r="AJ27" s="405"/>
      <c r="AK27" s="405"/>
      <c r="AL27" s="406"/>
      <c r="AM27" s="404" t="s">
        <v>137</v>
      </c>
      <c r="AN27" s="405"/>
      <c r="AO27" s="405"/>
      <c r="AP27" s="405"/>
      <c r="AQ27" s="405"/>
      <c r="AR27" s="406"/>
      <c r="AS27" s="404" t="s">
        <v>127</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131177</v>
      </c>
      <c r="BO27" s="432"/>
      <c r="BP27" s="432"/>
      <c r="BQ27" s="432"/>
      <c r="BR27" s="432"/>
      <c r="BS27" s="432"/>
      <c r="BT27" s="432"/>
      <c r="BU27" s="433"/>
      <c r="BV27" s="431">
        <v>131116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181</v>
      </c>
      <c r="F28" s="402"/>
      <c r="G28" s="402"/>
      <c r="H28" s="402"/>
      <c r="I28" s="402"/>
      <c r="J28" s="402"/>
      <c r="K28" s="403"/>
      <c r="L28" s="404">
        <v>1</v>
      </c>
      <c r="M28" s="405"/>
      <c r="N28" s="405"/>
      <c r="O28" s="405"/>
      <c r="P28" s="406"/>
      <c r="Q28" s="404">
        <v>2490</v>
      </c>
      <c r="R28" s="405"/>
      <c r="S28" s="405"/>
      <c r="T28" s="405"/>
      <c r="U28" s="405"/>
      <c r="V28" s="406"/>
      <c r="W28" s="470"/>
      <c r="X28" s="461"/>
      <c r="Y28" s="462"/>
      <c r="Z28" s="401" t="s">
        <v>182</v>
      </c>
      <c r="AA28" s="402"/>
      <c r="AB28" s="402"/>
      <c r="AC28" s="402"/>
      <c r="AD28" s="402"/>
      <c r="AE28" s="402"/>
      <c r="AF28" s="402"/>
      <c r="AG28" s="403"/>
      <c r="AH28" s="404" t="s">
        <v>137</v>
      </c>
      <c r="AI28" s="405"/>
      <c r="AJ28" s="405"/>
      <c r="AK28" s="405"/>
      <c r="AL28" s="406"/>
      <c r="AM28" s="404" t="s">
        <v>137</v>
      </c>
      <c r="AN28" s="405"/>
      <c r="AO28" s="405"/>
      <c r="AP28" s="405"/>
      <c r="AQ28" s="405"/>
      <c r="AR28" s="406"/>
      <c r="AS28" s="404" t="s">
        <v>127</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695821</v>
      </c>
      <c r="BO28" s="424"/>
      <c r="BP28" s="424"/>
      <c r="BQ28" s="424"/>
      <c r="BR28" s="424"/>
      <c r="BS28" s="424"/>
      <c r="BT28" s="424"/>
      <c r="BU28" s="425"/>
      <c r="BV28" s="423">
        <v>720491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184</v>
      </c>
      <c r="F29" s="402"/>
      <c r="G29" s="402"/>
      <c r="H29" s="402"/>
      <c r="I29" s="402"/>
      <c r="J29" s="402"/>
      <c r="K29" s="403"/>
      <c r="L29" s="404">
        <v>10</v>
      </c>
      <c r="M29" s="405"/>
      <c r="N29" s="405"/>
      <c r="O29" s="405"/>
      <c r="P29" s="406"/>
      <c r="Q29" s="404">
        <v>2280</v>
      </c>
      <c r="R29" s="405"/>
      <c r="S29" s="405"/>
      <c r="T29" s="405"/>
      <c r="U29" s="405"/>
      <c r="V29" s="406"/>
      <c r="W29" s="471"/>
      <c r="X29" s="472"/>
      <c r="Y29" s="473"/>
      <c r="Z29" s="401" t="s">
        <v>185</v>
      </c>
      <c r="AA29" s="402"/>
      <c r="AB29" s="402"/>
      <c r="AC29" s="402"/>
      <c r="AD29" s="402"/>
      <c r="AE29" s="402"/>
      <c r="AF29" s="402"/>
      <c r="AG29" s="403"/>
      <c r="AH29" s="404">
        <v>141</v>
      </c>
      <c r="AI29" s="405"/>
      <c r="AJ29" s="405"/>
      <c r="AK29" s="405"/>
      <c r="AL29" s="406"/>
      <c r="AM29" s="404">
        <v>419334</v>
      </c>
      <c r="AN29" s="405"/>
      <c r="AO29" s="405"/>
      <c r="AP29" s="405"/>
      <c r="AQ29" s="405"/>
      <c r="AR29" s="406"/>
      <c r="AS29" s="404">
        <v>2974</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107019</v>
      </c>
      <c r="BO29" s="429"/>
      <c r="BP29" s="429"/>
      <c r="BQ29" s="429"/>
      <c r="BR29" s="429"/>
      <c r="BS29" s="429"/>
      <c r="BT29" s="429"/>
      <c r="BU29" s="430"/>
      <c r="BV29" s="428">
        <v>106337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94.8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1564234</v>
      </c>
      <c r="BO30" s="432"/>
      <c r="BP30" s="432"/>
      <c r="BQ30" s="432"/>
      <c r="BR30" s="432"/>
      <c r="BS30" s="432"/>
      <c r="BT30" s="432"/>
      <c r="BU30" s="433"/>
      <c r="BV30" s="431">
        <v>1693714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IF('各会計、関係団体の財政状況及び健全化判断比率'!B33="","",'各会計、関係団体の財政状況及び健全化判断比率'!B33)</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鳥取県町村総合事務組合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岩美町振興公社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住宅新築資金等貸付特別会計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f t="shared" ref="BE35:BE43" si="1">IF(BG35="","",BE34+1)</f>
        <v>10</v>
      </c>
      <c r="BF35" s="387"/>
      <c r="BG35" s="386" t="str">
        <f>IF('各会計、関係団体の財政状況及び健全化判断比率'!B34="","",'各会計、関係団体の財政状況及び健全化判断比率'!B34)</f>
        <v>集落排水処理事業特別会計</v>
      </c>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鳥取県東部広域行政管理組合（一般会計）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いわみ道の駅</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代替バス運送事業特別会計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鳥取県東部広域行政管理組合（事業会計）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鳥取県後期高齢者医療広域連合（一般会計）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鳥取県後期高齢者医療広域連合（事業会計）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o2zfyzDt91pMlJrcPRHAIBSYTsIQAsQfF4r+ssiQ1gltEwwCSMYf/ILbPQHzqS+fmKVmNzQsMaFQs19ZvMsSsw==" saltValue="TeP6iLiNSgQt5/TPATZi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0" t="s">
        <v>566</v>
      </c>
      <c r="D34" s="1210"/>
      <c r="E34" s="1211"/>
      <c r="F34" s="32">
        <v>29.34</v>
      </c>
      <c r="G34" s="33">
        <v>30.56</v>
      </c>
      <c r="H34" s="33">
        <v>28.54</v>
      </c>
      <c r="I34" s="33">
        <v>26.54</v>
      </c>
      <c r="J34" s="34">
        <v>26.82</v>
      </c>
      <c r="K34" s="22"/>
      <c r="L34" s="22"/>
      <c r="M34" s="22"/>
      <c r="N34" s="22"/>
      <c r="O34" s="22"/>
      <c r="P34" s="22"/>
    </row>
    <row r="35" spans="1:16" ht="39" customHeight="1">
      <c r="A35" s="22"/>
      <c r="B35" s="35"/>
      <c r="C35" s="1204" t="s">
        <v>567</v>
      </c>
      <c r="D35" s="1205"/>
      <c r="E35" s="1206"/>
      <c r="F35" s="36">
        <v>6.88</v>
      </c>
      <c r="G35" s="37">
        <v>7.11</v>
      </c>
      <c r="H35" s="37">
        <v>7.12</v>
      </c>
      <c r="I35" s="37">
        <v>6.69</v>
      </c>
      <c r="J35" s="38">
        <v>6.65</v>
      </c>
      <c r="K35" s="22"/>
      <c r="L35" s="22"/>
      <c r="M35" s="22"/>
      <c r="N35" s="22"/>
      <c r="O35" s="22"/>
      <c r="P35" s="22"/>
    </row>
    <row r="36" spans="1:16" ht="39" customHeight="1">
      <c r="A36" s="22"/>
      <c r="B36" s="35"/>
      <c r="C36" s="1204" t="s">
        <v>568</v>
      </c>
      <c r="D36" s="1205"/>
      <c r="E36" s="1206"/>
      <c r="F36" s="36">
        <v>1.66</v>
      </c>
      <c r="G36" s="37">
        <v>2.2200000000000002</v>
      </c>
      <c r="H36" s="37">
        <v>2.1</v>
      </c>
      <c r="I36" s="37">
        <v>2.1800000000000002</v>
      </c>
      <c r="J36" s="38">
        <v>2.82</v>
      </c>
      <c r="K36" s="22"/>
      <c r="L36" s="22"/>
      <c r="M36" s="22"/>
      <c r="N36" s="22"/>
      <c r="O36" s="22"/>
      <c r="P36" s="22"/>
    </row>
    <row r="37" spans="1:16" ht="39" customHeight="1">
      <c r="A37" s="22"/>
      <c r="B37" s="35"/>
      <c r="C37" s="1204" t="s">
        <v>569</v>
      </c>
      <c r="D37" s="1205"/>
      <c r="E37" s="1206"/>
      <c r="F37" s="36">
        <v>0.17</v>
      </c>
      <c r="G37" s="37">
        <v>0.54</v>
      </c>
      <c r="H37" s="37">
        <v>0.42</v>
      </c>
      <c r="I37" s="37">
        <v>0.74</v>
      </c>
      <c r="J37" s="38">
        <v>1.33</v>
      </c>
      <c r="K37" s="22"/>
      <c r="L37" s="22"/>
      <c r="M37" s="22"/>
      <c r="N37" s="22"/>
      <c r="O37" s="22"/>
      <c r="P37" s="22"/>
    </row>
    <row r="38" spans="1:16" ht="39" customHeight="1">
      <c r="A38" s="22"/>
      <c r="B38" s="35"/>
      <c r="C38" s="1204" t="s">
        <v>570</v>
      </c>
      <c r="D38" s="1205"/>
      <c r="E38" s="1206"/>
      <c r="F38" s="36">
        <v>1.68</v>
      </c>
      <c r="G38" s="37">
        <v>2.65</v>
      </c>
      <c r="H38" s="37">
        <v>1.91</v>
      </c>
      <c r="I38" s="37">
        <v>0.62</v>
      </c>
      <c r="J38" s="38">
        <v>0.75</v>
      </c>
      <c r="K38" s="22"/>
      <c r="L38" s="22"/>
      <c r="M38" s="22"/>
      <c r="N38" s="22"/>
      <c r="O38" s="22"/>
      <c r="P38" s="22"/>
    </row>
    <row r="39" spans="1:16" ht="39" customHeight="1">
      <c r="A39" s="22"/>
      <c r="B39" s="35"/>
      <c r="C39" s="1204" t="s">
        <v>571</v>
      </c>
      <c r="D39" s="1205"/>
      <c r="E39" s="1206"/>
      <c r="F39" s="36">
        <v>0</v>
      </c>
      <c r="G39" s="37">
        <v>0</v>
      </c>
      <c r="H39" s="37">
        <v>0</v>
      </c>
      <c r="I39" s="37">
        <v>0</v>
      </c>
      <c r="J39" s="38">
        <v>0</v>
      </c>
      <c r="K39" s="22"/>
      <c r="L39" s="22"/>
      <c r="M39" s="22"/>
      <c r="N39" s="22"/>
      <c r="O39" s="22"/>
      <c r="P39" s="22"/>
    </row>
    <row r="40" spans="1:16" ht="39" customHeight="1">
      <c r="A40" s="22"/>
      <c r="B40" s="35"/>
      <c r="C40" s="1204" t="s">
        <v>572</v>
      </c>
      <c r="D40" s="1205"/>
      <c r="E40" s="1206"/>
      <c r="F40" s="36">
        <v>0.02</v>
      </c>
      <c r="G40" s="37">
        <v>0</v>
      </c>
      <c r="H40" s="37">
        <v>0</v>
      </c>
      <c r="I40" s="37">
        <v>0</v>
      </c>
      <c r="J40" s="38">
        <v>0</v>
      </c>
      <c r="K40" s="22"/>
      <c r="L40" s="22"/>
      <c r="M40" s="22"/>
      <c r="N40" s="22"/>
      <c r="O40" s="22"/>
      <c r="P40" s="22"/>
    </row>
    <row r="41" spans="1:16" ht="39" customHeight="1">
      <c r="A41" s="22"/>
      <c r="B41" s="35"/>
      <c r="C41" s="1204" t="s">
        <v>573</v>
      </c>
      <c r="D41" s="1205"/>
      <c r="E41" s="1206"/>
      <c r="F41" s="36">
        <v>0</v>
      </c>
      <c r="G41" s="37">
        <v>0</v>
      </c>
      <c r="H41" s="37">
        <v>0</v>
      </c>
      <c r="I41" s="37">
        <v>0</v>
      </c>
      <c r="J41" s="38">
        <v>0</v>
      </c>
      <c r="K41" s="22"/>
      <c r="L41" s="22"/>
      <c r="M41" s="22"/>
      <c r="N41" s="22"/>
      <c r="O41" s="22"/>
      <c r="P41" s="22"/>
    </row>
    <row r="42" spans="1:16" ht="39" customHeight="1">
      <c r="A42" s="22"/>
      <c r="B42" s="39"/>
      <c r="C42" s="1204" t="s">
        <v>574</v>
      </c>
      <c r="D42" s="1205"/>
      <c r="E42" s="1206"/>
      <c r="F42" s="36" t="s">
        <v>514</v>
      </c>
      <c r="G42" s="37" t="s">
        <v>514</v>
      </c>
      <c r="H42" s="37" t="s">
        <v>514</v>
      </c>
      <c r="I42" s="37" t="s">
        <v>514</v>
      </c>
      <c r="J42" s="38" t="s">
        <v>514</v>
      </c>
      <c r="K42" s="22"/>
      <c r="L42" s="22"/>
      <c r="M42" s="22"/>
      <c r="N42" s="22"/>
      <c r="O42" s="22"/>
      <c r="P42" s="22"/>
    </row>
    <row r="43" spans="1:16" ht="39" customHeight="1" thickBot="1">
      <c r="A43" s="22"/>
      <c r="B43" s="40"/>
      <c r="C43" s="1207" t="s">
        <v>575</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krzVVtU5Pu4+ID4mSMNuXVsz0/bo63BFPA9Elcq51aNmD+oqMYmdgbmKsp0T0V2ruG5z/uUI6NMsaGY9tHpqQ==" saltValue="eiCc38BH5CYEncHLw4IP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6"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0" t="s">
        <v>11</v>
      </c>
      <c r="C45" s="1231"/>
      <c r="D45" s="58"/>
      <c r="E45" s="1236" t="s">
        <v>12</v>
      </c>
      <c r="F45" s="1236"/>
      <c r="G45" s="1236"/>
      <c r="H45" s="1236"/>
      <c r="I45" s="1236"/>
      <c r="J45" s="1237"/>
      <c r="K45" s="59">
        <v>713</v>
      </c>
      <c r="L45" s="60">
        <v>734</v>
      </c>
      <c r="M45" s="60">
        <v>738</v>
      </c>
      <c r="N45" s="60">
        <v>729</v>
      </c>
      <c r="O45" s="61">
        <v>747</v>
      </c>
      <c r="P45" s="48"/>
      <c r="Q45" s="48"/>
      <c r="R45" s="48"/>
      <c r="S45" s="48"/>
      <c r="T45" s="48"/>
      <c r="U45" s="48"/>
    </row>
    <row r="46" spans="1:21" ht="30.75" customHeight="1">
      <c r="A46" s="48"/>
      <c r="B46" s="1232"/>
      <c r="C46" s="1233"/>
      <c r="D46" s="62"/>
      <c r="E46" s="1214" t="s">
        <v>13</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c r="A47" s="48"/>
      <c r="B47" s="1232"/>
      <c r="C47" s="1233"/>
      <c r="D47" s="62"/>
      <c r="E47" s="1214" t="s">
        <v>14</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c r="A48" s="48"/>
      <c r="B48" s="1232"/>
      <c r="C48" s="1233"/>
      <c r="D48" s="62"/>
      <c r="E48" s="1214" t="s">
        <v>15</v>
      </c>
      <c r="F48" s="1214"/>
      <c r="G48" s="1214"/>
      <c r="H48" s="1214"/>
      <c r="I48" s="1214"/>
      <c r="J48" s="1215"/>
      <c r="K48" s="63">
        <v>463</v>
      </c>
      <c r="L48" s="64">
        <v>474</v>
      </c>
      <c r="M48" s="64">
        <v>426</v>
      </c>
      <c r="N48" s="64">
        <v>438</v>
      </c>
      <c r="O48" s="65">
        <v>442</v>
      </c>
      <c r="P48" s="48"/>
      <c r="Q48" s="48"/>
      <c r="R48" s="48"/>
      <c r="S48" s="48"/>
      <c r="T48" s="48"/>
      <c r="U48" s="48"/>
    </row>
    <row r="49" spans="1:21" ht="30.75" customHeight="1">
      <c r="A49" s="48"/>
      <c r="B49" s="1232"/>
      <c r="C49" s="1233"/>
      <c r="D49" s="62"/>
      <c r="E49" s="1214" t="s">
        <v>16</v>
      </c>
      <c r="F49" s="1214"/>
      <c r="G49" s="1214"/>
      <c r="H49" s="1214"/>
      <c r="I49" s="1214"/>
      <c r="J49" s="1215"/>
      <c r="K49" s="63">
        <v>11</v>
      </c>
      <c r="L49" s="64">
        <v>11</v>
      </c>
      <c r="M49" s="64">
        <v>12</v>
      </c>
      <c r="N49" s="64">
        <v>12</v>
      </c>
      <c r="O49" s="65">
        <v>11</v>
      </c>
      <c r="P49" s="48"/>
      <c r="Q49" s="48"/>
      <c r="R49" s="48"/>
      <c r="S49" s="48"/>
      <c r="T49" s="48"/>
      <c r="U49" s="48"/>
    </row>
    <row r="50" spans="1:21" ht="30.75" customHeight="1">
      <c r="A50" s="48"/>
      <c r="B50" s="1232"/>
      <c r="C50" s="1233"/>
      <c r="D50" s="62"/>
      <c r="E50" s="1214" t="s">
        <v>17</v>
      </c>
      <c r="F50" s="1214"/>
      <c r="G50" s="1214"/>
      <c r="H50" s="1214"/>
      <c r="I50" s="1214"/>
      <c r="J50" s="1215"/>
      <c r="K50" s="63" t="s">
        <v>514</v>
      </c>
      <c r="L50" s="64" t="s">
        <v>514</v>
      </c>
      <c r="M50" s="64" t="s">
        <v>514</v>
      </c>
      <c r="N50" s="64" t="s">
        <v>514</v>
      </c>
      <c r="O50" s="65" t="s">
        <v>514</v>
      </c>
      <c r="P50" s="48"/>
      <c r="Q50" s="48"/>
      <c r="R50" s="48"/>
      <c r="S50" s="48"/>
      <c r="T50" s="48"/>
      <c r="U50" s="48"/>
    </row>
    <row r="51" spans="1:21" ht="30.75" customHeight="1">
      <c r="A51" s="48"/>
      <c r="B51" s="1234"/>
      <c r="C51" s="1235"/>
      <c r="D51" s="66"/>
      <c r="E51" s="1214" t="s">
        <v>18</v>
      </c>
      <c r="F51" s="1214"/>
      <c r="G51" s="1214"/>
      <c r="H51" s="1214"/>
      <c r="I51" s="1214"/>
      <c r="J51" s="1215"/>
      <c r="K51" s="63">
        <v>1</v>
      </c>
      <c r="L51" s="64">
        <v>0</v>
      </c>
      <c r="M51" s="64">
        <v>0</v>
      </c>
      <c r="N51" s="64">
        <v>0</v>
      </c>
      <c r="O51" s="65">
        <v>0</v>
      </c>
      <c r="P51" s="48"/>
      <c r="Q51" s="48"/>
      <c r="R51" s="48"/>
      <c r="S51" s="48"/>
      <c r="T51" s="48"/>
      <c r="U51" s="48"/>
    </row>
    <row r="52" spans="1:21" ht="30.75" customHeight="1">
      <c r="A52" s="48"/>
      <c r="B52" s="1212" t="s">
        <v>19</v>
      </c>
      <c r="C52" s="1213"/>
      <c r="D52" s="66"/>
      <c r="E52" s="1214" t="s">
        <v>20</v>
      </c>
      <c r="F52" s="1214"/>
      <c r="G52" s="1214"/>
      <c r="H52" s="1214"/>
      <c r="I52" s="1214"/>
      <c r="J52" s="1215"/>
      <c r="K52" s="63">
        <v>755</v>
      </c>
      <c r="L52" s="64">
        <v>751</v>
      </c>
      <c r="M52" s="64">
        <v>767</v>
      </c>
      <c r="N52" s="64">
        <v>766</v>
      </c>
      <c r="O52" s="65">
        <v>773</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433</v>
      </c>
      <c r="L53" s="69">
        <v>468</v>
      </c>
      <c r="M53" s="69">
        <v>409</v>
      </c>
      <c r="N53" s="69">
        <v>413</v>
      </c>
      <c r="O53" s="70">
        <v>427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Z1ojPBM/GeJfX+a9nzbAO8uGDI39WOzrzesSsdLYE5Fvv3ol3cB1LcSLfUE7vIFfuKMdWXs35/0zEqUocTVXg==" saltValue="gu3soQ6JZTZEgrMk90F6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50" t="s">
        <v>30</v>
      </c>
      <c r="C41" s="1251"/>
      <c r="D41" s="102"/>
      <c r="E41" s="1252" t="s">
        <v>31</v>
      </c>
      <c r="F41" s="1252"/>
      <c r="G41" s="1252"/>
      <c r="H41" s="1253"/>
      <c r="I41" s="103">
        <v>6872</v>
      </c>
      <c r="J41" s="104">
        <v>6739</v>
      </c>
      <c r="K41" s="104">
        <v>7038</v>
      </c>
      <c r="L41" s="104">
        <v>7180</v>
      </c>
      <c r="M41" s="105">
        <v>7424</v>
      </c>
    </row>
    <row r="42" spans="2:13" ht="27.75" customHeight="1">
      <c r="B42" s="1240"/>
      <c r="C42" s="1241"/>
      <c r="D42" s="106"/>
      <c r="E42" s="1244" t="s">
        <v>32</v>
      </c>
      <c r="F42" s="1244"/>
      <c r="G42" s="1244"/>
      <c r="H42" s="1245"/>
      <c r="I42" s="107" t="s">
        <v>514</v>
      </c>
      <c r="J42" s="108" t="s">
        <v>514</v>
      </c>
      <c r="K42" s="108" t="s">
        <v>514</v>
      </c>
      <c r="L42" s="108" t="s">
        <v>514</v>
      </c>
      <c r="M42" s="109" t="s">
        <v>514</v>
      </c>
    </row>
    <row r="43" spans="2:13" ht="27.75" customHeight="1">
      <c r="B43" s="1240"/>
      <c r="C43" s="1241"/>
      <c r="D43" s="106"/>
      <c r="E43" s="1244" t="s">
        <v>33</v>
      </c>
      <c r="F43" s="1244"/>
      <c r="G43" s="1244"/>
      <c r="H43" s="1245"/>
      <c r="I43" s="107">
        <v>6229</v>
      </c>
      <c r="J43" s="108">
        <v>6061</v>
      </c>
      <c r="K43" s="108">
        <v>5741</v>
      </c>
      <c r="L43" s="108">
        <v>5393</v>
      </c>
      <c r="M43" s="109">
        <v>5073</v>
      </c>
    </row>
    <row r="44" spans="2:13" ht="27.75" customHeight="1">
      <c r="B44" s="1240"/>
      <c r="C44" s="1241"/>
      <c r="D44" s="106"/>
      <c r="E44" s="1244" t="s">
        <v>34</v>
      </c>
      <c r="F44" s="1244"/>
      <c r="G44" s="1244"/>
      <c r="H44" s="1245"/>
      <c r="I44" s="107">
        <v>130</v>
      </c>
      <c r="J44" s="108">
        <v>120</v>
      </c>
      <c r="K44" s="108">
        <v>115</v>
      </c>
      <c r="L44" s="108">
        <v>113</v>
      </c>
      <c r="M44" s="109">
        <v>130</v>
      </c>
    </row>
    <row r="45" spans="2:13" ht="27.75" customHeight="1">
      <c r="B45" s="1240"/>
      <c r="C45" s="1241"/>
      <c r="D45" s="106"/>
      <c r="E45" s="1244" t="s">
        <v>35</v>
      </c>
      <c r="F45" s="1244"/>
      <c r="G45" s="1244"/>
      <c r="H45" s="1245"/>
      <c r="I45" s="107">
        <v>555</v>
      </c>
      <c r="J45" s="108">
        <v>471</v>
      </c>
      <c r="K45" s="108">
        <v>435</v>
      </c>
      <c r="L45" s="108">
        <v>449</v>
      </c>
      <c r="M45" s="109">
        <v>381</v>
      </c>
    </row>
    <row r="46" spans="2:13" ht="27.75" customHeight="1">
      <c r="B46" s="1240"/>
      <c r="C46" s="1241"/>
      <c r="D46" s="110"/>
      <c r="E46" s="1244" t="s">
        <v>36</v>
      </c>
      <c r="F46" s="1244"/>
      <c r="G46" s="1244"/>
      <c r="H46" s="1245"/>
      <c r="I46" s="107" t="s">
        <v>514</v>
      </c>
      <c r="J46" s="108" t="s">
        <v>514</v>
      </c>
      <c r="K46" s="108" t="s">
        <v>514</v>
      </c>
      <c r="L46" s="108" t="s">
        <v>514</v>
      </c>
      <c r="M46" s="109" t="s">
        <v>514</v>
      </c>
    </row>
    <row r="47" spans="2:13" ht="27.75" customHeight="1">
      <c r="B47" s="1240"/>
      <c r="C47" s="1241"/>
      <c r="D47" s="111"/>
      <c r="E47" s="1254" t="s">
        <v>37</v>
      </c>
      <c r="F47" s="1255"/>
      <c r="G47" s="1255"/>
      <c r="H47" s="1256"/>
      <c r="I47" s="107" t="s">
        <v>514</v>
      </c>
      <c r="J47" s="108" t="s">
        <v>514</v>
      </c>
      <c r="K47" s="108" t="s">
        <v>514</v>
      </c>
      <c r="L47" s="108" t="s">
        <v>514</v>
      </c>
      <c r="M47" s="109" t="s">
        <v>514</v>
      </c>
    </row>
    <row r="48" spans="2:13" ht="27.75" customHeight="1">
      <c r="B48" s="1240"/>
      <c r="C48" s="1241"/>
      <c r="D48" s="106"/>
      <c r="E48" s="1244" t="s">
        <v>38</v>
      </c>
      <c r="F48" s="1244"/>
      <c r="G48" s="1244"/>
      <c r="H48" s="1245"/>
      <c r="I48" s="107" t="s">
        <v>514</v>
      </c>
      <c r="J48" s="108" t="s">
        <v>514</v>
      </c>
      <c r="K48" s="108" t="s">
        <v>514</v>
      </c>
      <c r="L48" s="108" t="s">
        <v>514</v>
      </c>
      <c r="M48" s="109" t="s">
        <v>514</v>
      </c>
    </row>
    <row r="49" spans="2:13" ht="27.75" customHeight="1">
      <c r="B49" s="1242"/>
      <c r="C49" s="1243"/>
      <c r="D49" s="106"/>
      <c r="E49" s="1244" t="s">
        <v>39</v>
      </c>
      <c r="F49" s="1244"/>
      <c r="G49" s="1244"/>
      <c r="H49" s="1245"/>
      <c r="I49" s="107" t="s">
        <v>514</v>
      </c>
      <c r="J49" s="108" t="s">
        <v>514</v>
      </c>
      <c r="K49" s="108" t="s">
        <v>514</v>
      </c>
      <c r="L49" s="108" t="s">
        <v>514</v>
      </c>
      <c r="M49" s="109" t="s">
        <v>514</v>
      </c>
    </row>
    <row r="50" spans="2:13" ht="27.75" customHeight="1">
      <c r="B50" s="1238" t="s">
        <v>40</v>
      </c>
      <c r="C50" s="1239"/>
      <c r="D50" s="112"/>
      <c r="E50" s="1244" t="s">
        <v>41</v>
      </c>
      <c r="F50" s="1244"/>
      <c r="G50" s="1244"/>
      <c r="H50" s="1245"/>
      <c r="I50" s="107">
        <v>3352</v>
      </c>
      <c r="J50" s="108">
        <v>3211</v>
      </c>
      <c r="K50" s="108">
        <v>3002</v>
      </c>
      <c r="L50" s="108">
        <v>3000</v>
      </c>
      <c r="M50" s="109">
        <v>2862</v>
      </c>
    </row>
    <row r="51" spans="2:13" ht="27.75" customHeight="1">
      <c r="B51" s="1240"/>
      <c r="C51" s="1241"/>
      <c r="D51" s="106"/>
      <c r="E51" s="1244" t="s">
        <v>42</v>
      </c>
      <c r="F51" s="1244"/>
      <c r="G51" s="1244"/>
      <c r="H51" s="1245"/>
      <c r="I51" s="107">
        <v>146</v>
      </c>
      <c r="J51" s="108">
        <v>122</v>
      </c>
      <c r="K51" s="108">
        <v>111</v>
      </c>
      <c r="L51" s="108">
        <v>100</v>
      </c>
      <c r="M51" s="109">
        <v>88</v>
      </c>
    </row>
    <row r="52" spans="2:13" ht="27.75" customHeight="1">
      <c r="B52" s="1242"/>
      <c r="C52" s="1243"/>
      <c r="D52" s="106"/>
      <c r="E52" s="1244" t="s">
        <v>43</v>
      </c>
      <c r="F52" s="1244"/>
      <c r="G52" s="1244"/>
      <c r="H52" s="1245"/>
      <c r="I52" s="107">
        <v>8549</v>
      </c>
      <c r="J52" s="108">
        <v>8353</v>
      </c>
      <c r="K52" s="108">
        <v>8602</v>
      </c>
      <c r="L52" s="108">
        <v>8599</v>
      </c>
      <c r="M52" s="109">
        <v>8655</v>
      </c>
    </row>
    <row r="53" spans="2:13" ht="27.75" customHeight="1" thickBot="1">
      <c r="B53" s="1246" t="s">
        <v>44</v>
      </c>
      <c r="C53" s="1247"/>
      <c r="D53" s="113"/>
      <c r="E53" s="1248" t="s">
        <v>45</v>
      </c>
      <c r="F53" s="1248"/>
      <c r="G53" s="1248"/>
      <c r="H53" s="1249"/>
      <c r="I53" s="114">
        <v>1740</v>
      </c>
      <c r="J53" s="115">
        <v>1704</v>
      </c>
      <c r="K53" s="115">
        <v>1615</v>
      </c>
      <c r="L53" s="115">
        <v>1436</v>
      </c>
      <c r="M53" s="116">
        <v>1403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Qr7p40Bj9VX/CozedHQl3Pxr0vZI5E+hnH8AufEIpTSiFdc9ZYsh3b6FUrMoY1Qemr+12teEVe6mgst8LBY0A==" saltValue="lSSXSy2ku3OPDkIA+4Tc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265" t="s">
        <v>48</v>
      </c>
      <c r="D55" s="1265"/>
      <c r="E55" s="1266"/>
      <c r="F55" s="128">
        <v>689</v>
      </c>
      <c r="G55" s="128">
        <v>720</v>
      </c>
      <c r="H55" s="129">
        <v>696</v>
      </c>
    </row>
    <row r="56" spans="2:8" ht="52.5" customHeight="1">
      <c r="B56" s="130"/>
      <c r="C56" s="1267" t="s">
        <v>49</v>
      </c>
      <c r="D56" s="1267"/>
      <c r="E56" s="1268"/>
      <c r="F56" s="131">
        <v>106</v>
      </c>
      <c r="G56" s="131">
        <v>106</v>
      </c>
      <c r="H56" s="132">
        <v>107</v>
      </c>
    </row>
    <row r="57" spans="2:8" ht="53.25" customHeight="1">
      <c r="B57" s="130"/>
      <c r="C57" s="1269" t="s">
        <v>50</v>
      </c>
      <c r="D57" s="1269"/>
      <c r="E57" s="1270"/>
      <c r="F57" s="133">
        <v>1800</v>
      </c>
      <c r="G57" s="133">
        <v>1694</v>
      </c>
      <c r="H57" s="134">
        <v>1564</v>
      </c>
    </row>
    <row r="58" spans="2:8" ht="45.75" customHeight="1">
      <c r="B58" s="135"/>
      <c r="C58" s="1257" t="s">
        <v>582</v>
      </c>
      <c r="D58" s="1258"/>
      <c r="E58" s="1259"/>
      <c r="F58" s="136">
        <v>887</v>
      </c>
      <c r="G58" s="136">
        <v>808</v>
      </c>
      <c r="H58" s="137">
        <v>687</v>
      </c>
    </row>
    <row r="59" spans="2:8" ht="45.75" customHeight="1">
      <c r="B59" s="135"/>
      <c r="C59" s="1257" t="s">
        <v>583</v>
      </c>
      <c r="D59" s="1258"/>
      <c r="E59" s="1259"/>
      <c r="F59" s="136">
        <v>659</v>
      </c>
      <c r="G59" s="136">
        <v>636</v>
      </c>
      <c r="H59" s="137">
        <v>631</v>
      </c>
    </row>
    <row r="60" spans="2:8" ht="45.75" customHeight="1">
      <c r="B60" s="135"/>
      <c r="C60" s="1257" t="s">
        <v>584</v>
      </c>
      <c r="D60" s="1258"/>
      <c r="E60" s="1259"/>
      <c r="F60" s="136">
        <v>160</v>
      </c>
      <c r="G60" s="136">
        <v>158</v>
      </c>
      <c r="H60" s="137">
        <v>157</v>
      </c>
    </row>
    <row r="61" spans="2:8" ht="45.75" customHeight="1">
      <c r="B61" s="135"/>
      <c r="C61" s="1257" t="s">
        <v>585</v>
      </c>
      <c r="D61" s="1258"/>
      <c r="E61" s="1259"/>
      <c r="F61" s="136">
        <v>57</v>
      </c>
      <c r="G61" s="136">
        <v>55</v>
      </c>
      <c r="H61" s="137">
        <v>50</v>
      </c>
    </row>
    <row r="62" spans="2:8" ht="45.75" customHeight="1" thickBot="1">
      <c r="B62" s="138"/>
      <c r="C62" s="1260" t="s">
        <v>586</v>
      </c>
      <c r="D62" s="1261"/>
      <c r="E62" s="1262"/>
      <c r="F62" s="139">
        <v>14</v>
      </c>
      <c r="G62" s="139">
        <v>13</v>
      </c>
      <c r="H62" s="140">
        <v>13</v>
      </c>
    </row>
    <row r="63" spans="2:8" ht="52.5" customHeight="1" thickBot="1">
      <c r="B63" s="141"/>
      <c r="C63" s="1263" t="s">
        <v>51</v>
      </c>
      <c r="D63" s="1263"/>
      <c r="E63" s="1264"/>
      <c r="F63" s="142">
        <v>2595</v>
      </c>
      <c r="G63" s="142">
        <v>2521</v>
      </c>
      <c r="H63" s="143">
        <v>2367</v>
      </c>
    </row>
    <row r="64" spans="2:8" ht="15" customHeight="1"/>
  </sheetData>
  <sheetProtection algorithmName="SHA-512" hashValue="eDF+HorP2Bmx26IkmIljiv/C383ERGP2H1UVYOF3YAoIRGq9bJO5dDUtzs4n1BnFczoGybGL+uybss5Eg9u7cQ==" saltValue="+tnAxrM+bwNip9DgbwLp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71879</v>
      </c>
      <c r="E3" s="162"/>
      <c r="F3" s="163">
        <v>106092</v>
      </c>
      <c r="G3" s="164"/>
      <c r="H3" s="165"/>
    </row>
    <row r="4" spans="1:8">
      <c r="A4" s="166"/>
      <c r="B4" s="167"/>
      <c r="C4" s="168"/>
      <c r="D4" s="169">
        <v>33474</v>
      </c>
      <c r="E4" s="170"/>
      <c r="F4" s="171">
        <v>44299</v>
      </c>
      <c r="G4" s="172"/>
      <c r="H4" s="173"/>
    </row>
    <row r="5" spans="1:8">
      <c r="A5" s="154" t="s">
        <v>548</v>
      </c>
      <c r="B5" s="159"/>
      <c r="C5" s="160"/>
      <c r="D5" s="161">
        <v>58040</v>
      </c>
      <c r="E5" s="162"/>
      <c r="F5" s="163">
        <v>79466</v>
      </c>
      <c r="G5" s="164"/>
      <c r="H5" s="165"/>
    </row>
    <row r="6" spans="1:8">
      <c r="A6" s="166"/>
      <c r="B6" s="167"/>
      <c r="C6" s="168"/>
      <c r="D6" s="169">
        <v>20942</v>
      </c>
      <c r="E6" s="170"/>
      <c r="F6" s="171">
        <v>44645</v>
      </c>
      <c r="G6" s="172"/>
      <c r="H6" s="173"/>
    </row>
    <row r="7" spans="1:8">
      <c r="A7" s="154" t="s">
        <v>549</v>
      </c>
      <c r="B7" s="159"/>
      <c r="C7" s="160"/>
      <c r="D7" s="161">
        <v>110938</v>
      </c>
      <c r="E7" s="162"/>
      <c r="F7" s="163">
        <v>90072</v>
      </c>
      <c r="G7" s="164"/>
      <c r="H7" s="165"/>
    </row>
    <row r="8" spans="1:8">
      <c r="A8" s="166"/>
      <c r="B8" s="167"/>
      <c r="C8" s="168"/>
      <c r="D8" s="169">
        <v>78283</v>
      </c>
      <c r="E8" s="170"/>
      <c r="F8" s="171">
        <v>46083</v>
      </c>
      <c r="G8" s="172"/>
      <c r="H8" s="173"/>
    </row>
    <row r="9" spans="1:8">
      <c r="A9" s="154" t="s">
        <v>550</v>
      </c>
      <c r="B9" s="159"/>
      <c r="C9" s="160"/>
      <c r="D9" s="161">
        <v>69834</v>
      </c>
      <c r="E9" s="162"/>
      <c r="F9" s="163">
        <v>88328</v>
      </c>
      <c r="G9" s="164"/>
      <c r="H9" s="165"/>
    </row>
    <row r="10" spans="1:8">
      <c r="A10" s="166"/>
      <c r="B10" s="167"/>
      <c r="C10" s="168"/>
      <c r="D10" s="169">
        <v>55475</v>
      </c>
      <c r="E10" s="170"/>
      <c r="F10" s="171">
        <v>49013</v>
      </c>
      <c r="G10" s="172"/>
      <c r="H10" s="173"/>
    </row>
    <row r="11" spans="1:8">
      <c r="A11" s="154" t="s">
        <v>551</v>
      </c>
      <c r="B11" s="159"/>
      <c r="C11" s="160"/>
      <c r="D11" s="161">
        <v>99686</v>
      </c>
      <c r="E11" s="162"/>
      <c r="F11" s="163">
        <v>103390</v>
      </c>
      <c r="G11" s="164"/>
      <c r="H11" s="165"/>
    </row>
    <row r="12" spans="1:8">
      <c r="A12" s="166"/>
      <c r="B12" s="167"/>
      <c r="C12" s="174"/>
      <c r="D12" s="169">
        <v>80466</v>
      </c>
      <c r="E12" s="170"/>
      <c r="F12" s="171">
        <v>51269</v>
      </c>
      <c r="G12" s="172"/>
      <c r="H12" s="173"/>
    </row>
    <row r="13" spans="1:8">
      <c r="A13" s="154"/>
      <c r="B13" s="159"/>
      <c r="C13" s="175"/>
      <c r="D13" s="176">
        <v>82075</v>
      </c>
      <c r="E13" s="177"/>
      <c r="F13" s="178">
        <v>93470</v>
      </c>
      <c r="G13" s="179"/>
      <c r="H13" s="165"/>
    </row>
    <row r="14" spans="1:8">
      <c r="A14" s="166"/>
      <c r="B14" s="167"/>
      <c r="C14" s="168"/>
      <c r="D14" s="169">
        <v>53728</v>
      </c>
      <c r="E14" s="170"/>
      <c r="F14" s="171">
        <v>47062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1.67</v>
      </c>
      <c r="C19" s="180">
        <f>ROUND(VALUE(SUBSTITUTE(実質収支比率等に係る経年分析!G$48,"▲","-")),2)</f>
        <v>2.17</v>
      </c>
      <c r="D19" s="180">
        <f>ROUND(VALUE(SUBSTITUTE(実質収支比率等に係る経年分析!H$48,"▲","-")),2)</f>
        <v>2.11</v>
      </c>
      <c r="E19" s="180">
        <f>ROUND(VALUE(SUBSTITUTE(実質収支比率等に係る経年分析!I$48,"▲","-")),2)</f>
        <v>2.1800000000000002</v>
      </c>
      <c r="F19" s="180">
        <f>ROUND(VALUE(SUBSTITUTE(実質収支比率等に係る経年分析!J$48,"▲","-")),2)</f>
        <v>2.82</v>
      </c>
    </row>
    <row r="20" spans="1:11">
      <c r="A20" s="180" t="s">
        <v>55</v>
      </c>
      <c r="B20" s="180">
        <f>ROUND(VALUE(SUBSTITUTE(実質収支比率等に係る経年分析!F$47,"▲","-")),2)</f>
        <v>19.89</v>
      </c>
      <c r="C20" s="180">
        <f>ROUND(VALUE(SUBSTITUTE(実質収支比率等に係る経年分析!G$47,"▲","-")),2)</f>
        <v>18.7</v>
      </c>
      <c r="D20" s="180">
        <f>ROUND(VALUE(SUBSTITUTE(実質収支比率等に係る経年分析!H$47,"▲","-")),2)</f>
        <v>16.73</v>
      </c>
      <c r="E20" s="180">
        <f>ROUND(VALUE(SUBSTITUTE(実質収支比率等に係る経年分析!I$47,"▲","-")),2)</f>
        <v>17.09</v>
      </c>
      <c r="F20" s="180">
        <f>ROUND(VALUE(SUBSTITUTE(実質収支比率等に係る経年分析!J$47,"▲","-")),2)</f>
        <v>16.510000000000002</v>
      </c>
    </row>
    <row r="21" spans="1:11">
      <c r="A21" s="180" t="s">
        <v>56</v>
      </c>
      <c r="B21" s="180">
        <f>IF(ISNUMBER(VALUE(SUBSTITUTE(実質収支比率等に係る経年分析!F$49,"▲","-"))),ROUND(VALUE(SUBSTITUTE(実質収支比率等に係る経年分析!F$49,"▲","-")),2),NA())</f>
        <v>-2.56</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-2.4700000000000002</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-1.06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2.1800000000000002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2.82</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6.65</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26.82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755</v>
      </c>
      <c r="E42" s="182"/>
      <c r="F42" s="182"/>
      <c r="G42" s="182">
        <f>'実質公債費比率（分子）の構造'!L$52</f>
        <v>751</v>
      </c>
      <c r="H42" s="182"/>
      <c r="I42" s="182"/>
      <c r="J42" s="182">
        <f>'実質公債費比率（分子）の構造'!M$52</f>
        <v>767</v>
      </c>
      <c r="K42" s="182"/>
      <c r="L42" s="182"/>
      <c r="M42" s="182">
        <f>'実質公債費比率（分子）の構造'!N$52</f>
        <v>766</v>
      </c>
      <c r="N42" s="182"/>
      <c r="O42" s="182"/>
      <c r="P42" s="182">
        <f>'実質公債費比率（分子）の構造'!O$52</f>
        <v>773</v>
      </c>
    </row>
    <row r="43" spans="1:16">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11</v>
      </c>
      <c r="C45" s="182"/>
      <c r="D45" s="182"/>
      <c r="E45" s="182">
        <f>'実質公債費比率（分子）の構造'!L$49</f>
        <v>11</v>
      </c>
      <c r="F45" s="182"/>
      <c r="G45" s="182"/>
      <c r="H45" s="182">
        <f>'実質公債費比率（分子）の構造'!M$49</f>
        <v>12</v>
      </c>
      <c r="I45" s="182"/>
      <c r="J45" s="182"/>
      <c r="K45" s="182">
        <f>'実質公債費比率（分子）の構造'!N$49</f>
        <v>12</v>
      </c>
      <c r="L45" s="182"/>
      <c r="M45" s="182"/>
      <c r="N45" s="182">
        <f>'実質公債費比率（分子）の構造'!O$49</f>
        <v>11</v>
      </c>
      <c r="O45" s="182"/>
      <c r="P45" s="182"/>
    </row>
    <row r="46" spans="1:16">
      <c r="A46" s="182" t="s">
        <v>67</v>
      </c>
      <c r="B46" s="182">
        <f>'実質公債費比率（分子）の構造'!K$48</f>
        <v>463</v>
      </c>
      <c r="C46" s="182"/>
      <c r="D46" s="182"/>
      <c r="E46" s="182">
        <f>'実質公債費比率（分子）の構造'!L$48</f>
        <v>474</v>
      </c>
      <c r="F46" s="182"/>
      <c r="G46" s="182"/>
      <c r="H46" s="182">
        <f>'実質公債費比率（分子）の構造'!M$48</f>
        <v>426</v>
      </c>
      <c r="I46" s="182"/>
      <c r="J46" s="182"/>
      <c r="K46" s="182">
        <f>'実質公債費比率（分子）の構造'!N$48</f>
        <v>438</v>
      </c>
      <c r="L46" s="182"/>
      <c r="M46" s="182"/>
      <c r="N46" s="182">
        <f>'実質公債費比率（分子）の構造'!O$48</f>
        <v>442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713</v>
      </c>
      <c r="C49" s="182"/>
      <c r="D49" s="182"/>
      <c r="E49" s="182">
        <f>'実質公債費比率（分子）の構造'!L$45</f>
        <v>734</v>
      </c>
      <c r="F49" s="182"/>
      <c r="G49" s="182"/>
      <c r="H49" s="182">
        <f>'実質公債費比率（分子）の構造'!M$45</f>
        <v>738</v>
      </c>
      <c r="I49" s="182"/>
      <c r="J49" s="182"/>
      <c r="K49" s="182">
        <f>'実質公債費比率（分子）の構造'!N$45</f>
        <v>729</v>
      </c>
      <c r="L49" s="182"/>
      <c r="M49" s="182"/>
      <c r="N49" s="182">
        <f>'実質公債費比率（分子）の構造'!O$45</f>
        <v>747</v>
      </c>
      <c r="O49" s="182"/>
      <c r="P49" s="182"/>
    </row>
    <row r="50" spans="1:16">
      <c r="A50" s="182" t="s">
        <v>71</v>
      </c>
      <c r="B50" s="182" t="e">
        <f>NA()</f>
        <v>#N/A</v>
      </c>
      <c r="C50" s="182">
        <f>IF(ISNUMBER('実質公債費比率（分子）の構造'!K$53),'実質公債費比率（分子）の構造'!K$53,NA())</f>
        <v>433</v>
      </c>
      <c r="D50" s="182" t="e">
        <f>NA()</f>
        <v>#N/A</v>
      </c>
      <c r="E50" s="182" t="e">
        <f>NA()</f>
        <v>#N/A</v>
      </c>
      <c r="F50" s="182">
        <f>IF(ISNUMBER('実質公債費比率（分子）の構造'!L$53),'実質公債費比率（分子）の構造'!L$53,NA())</f>
        <v>468</v>
      </c>
      <c r="G50" s="182" t="e">
        <f>NA()</f>
        <v>#N/A</v>
      </c>
      <c r="H50" s="182" t="e">
        <f>NA()</f>
        <v>#N/A</v>
      </c>
      <c r="I50" s="182">
        <f>IF(ISNUMBER('実質公債費比率（分子）の構造'!M$53),'実質公債費比率（分子）の構造'!M$53,NA())</f>
        <v>409</v>
      </c>
      <c r="J50" s="182" t="e">
        <f>NA()</f>
        <v>#N/A</v>
      </c>
      <c r="K50" s="182" t="e">
        <f>NA()</f>
        <v>#N/A</v>
      </c>
      <c r="L50" s="182">
        <f>IF(ISNUMBER('実質公債費比率（分子）の構造'!N$53),'実質公債費比率（分子）の構造'!N$53,NA())</f>
        <v>413</v>
      </c>
      <c r="M50" s="182" t="e">
        <f>NA()</f>
        <v>#N/A</v>
      </c>
      <c r="N50" s="182" t="e">
        <f>NA()</f>
        <v>#N/A</v>
      </c>
      <c r="O50" s="182">
        <f>IF(ISNUMBER('実質公債費比率（分子）の構造'!O$53),'実質公債費比率（分子）の構造'!O$53,NA())</f>
        <v>427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8549</v>
      </c>
      <c r="E56" s="181"/>
      <c r="F56" s="181"/>
      <c r="G56" s="181">
        <f>'将来負担比率（分子）の構造'!J$52</f>
        <v>8353</v>
      </c>
      <c r="H56" s="181"/>
      <c r="I56" s="181"/>
      <c r="J56" s="181">
        <f>'将来負担比率（分子）の構造'!K$52</f>
        <v>8602</v>
      </c>
      <c r="K56" s="181"/>
      <c r="L56" s="181"/>
      <c r="M56" s="181">
        <f>'将来負担比率（分子）の構造'!L$52</f>
        <v>8599</v>
      </c>
      <c r="N56" s="181"/>
      <c r="O56" s="181"/>
      <c r="P56" s="181">
        <f>'将来負担比率（分子）の構造'!M$52</f>
        <v>8655</v>
      </c>
    </row>
    <row r="57" spans="1:16">
      <c r="A57" s="181" t="s">
        <v>42</v>
      </c>
      <c r="B57" s="181"/>
      <c r="C57" s="181"/>
      <c r="D57" s="181">
        <f>'将来負担比率（分子）の構造'!I$51</f>
        <v>146</v>
      </c>
      <c r="E57" s="181"/>
      <c r="F57" s="181"/>
      <c r="G57" s="181">
        <f>'将来負担比率（分子）の構造'!J$51</f>
        <v>122</v>
      </c>
      <c r="H57" s="181"/>
      <c r="I57" s="181"/>
      <c r="J57" s="181">
        <f>'将来負担比率（分子）の構造'!K$51</f>
        <v>111</v>
      </c>
      <c r="K57" s="181"/>
      <c r="L57" s="181"/>
      <c r="M57" s="181">
        <f>'将来負担比率（分子）の構造'!L$51</f>
        <v>100</v>
      </c>
      <c r="N57" s="181"/>
      <c r="O57" s="181"/>
      <c r="P57" s="181">
        <f>'将来負担比率（分子）の構造'!M$51</f>
        <v>88</v>
      </c>
    </row>
    <row r="58" spans="1:16">
      <c r="A58" s="181" t="s">
        <v>41</v>
      </c>
      <c r="B58" s="181"/>
      <c r="C58" s="181"/>
      <c r="D58" s="181">
        <f>'将来負担比率（分子）の構造'!I$50</f>
        <v>3352</v>
      </c>
      <c r="E58" s="181"/>
      <c r="F58" s="181"/>
      <c r="G58" s="181">
        <f>'将来負担比率（分子）の構造'!J$50</f>
        <v>3211</v>
      </c>
      <c r="H58" s="181"/>
      <c r="I58" s="181"/>
      <c r="J58" s="181">
        <f>'将来負担比率（分子）の構造'!K$50</f>
        <v>3002</v>
      </c>
      <c r="K58" s="181"/>
      <c r="L58" s="181"/>
      <c r="M58" s="181">
        <f>'将来負担比率（分子）の構造'!L$50</f>
        <v>3000</v>
      </c>
      <c r="N58" s="181"/>
      <c r="O58" s="181"/>
      <c r="P58" s="181">
        <f>'将来負担比率（分子）の構造'!M$50</f>
        <v>2862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555</v>
      </c>
      <c r="C62" s="181"/>
      <c r="D62" s="181"/>
      <c r="E62" s="181">
        <f>'将来負担比率（分子）の構造'!J$45</f>
        <v>471</v>
      </c>
      <c r="F62" s="181"/>
      <c r="G62" s="181"/>
      <c r="H62" s="181">
        <f>'将来負担比率（分子）の構造'!K$45</f>
        <v>435</v>
      </c>
      <c r="I62" s="181"/>
      <c r="J62" s="181"/>
      <c r="K62" s="181">
        <f>'将来負担比率（分子）の構造'!L$45</f>
        <v>449</v>
      </c>
      <c r="L62" s="181"/>
      <c r="M62" s="181"/>
      <c r="N62" s="181">
        <f>'将来負担比率（分子）の構造'!M$45</f>
        <v>381</v>
      </c>
      <c r="O62" s="181"/>
      <c r="P62" s="181"/>
    </row>
    <row r="63" spans="1:16">
      <c r="A63" s="181" t="s">
        <v>34</v>
      </c>
      <c r="B63" s="181">
        <f>'将来負担比率（分子）の構造'!I$44</f>
        <v>130</v>
      </c>
      <c r="C63" s="181"/>
      <c r="D63" s="181"/>
      <c r="E63" s="181">
        <f>'将来負担比率（分子）の構造'!J$44</f>
        <v>120</v>
      </c>
      <c r="F63" s="181"/>
      <c r="G63" s="181"/>
      <c r="H63" s="181">
        <f>'将来負担比率（分子）の構造'!K$44</f>
        <v>115</v>
      </c>
      <c r="I63" s="181"/>
      <c r="J63" s="181"/>
      <c r="K63" s="181">
        <f>'将来負担比率（分子）の構造'!L$44</f>
        <v>113</v>
      </c>
      <c r="L63" s="181"/>
      <c r="M63" s="181"/>
      <c r="N63" s="181">
        <f>'将来負担比率（分子）の構造'!M$44</f>
        <v>130</v>
      </c>
      <c r="O63" s="181"/>
      <c r="P63" s="181"/>
    </row>
    <row r="64" spans="1:16">
      <c r="A64" s="181" t="s">
        <v>33</v>
      </c>
      <c r="B64" s="181">
        <f>'将来負担比率（分子）の構造'!I$43</f>
        <v>6229</v>
      </c>
      <c r="C64" s="181"/>
      <c r="D64" s="181"/>
      <c r="E64" s="181">
        <f>'将来負担比率（分子）の構造'!J$43</f>
        <v>6061</v>
      </c>
      <c r="F64" s="181"/>
      <c r="G64" s="181"/>
      <c r="H64" s="181">
        <f>'将来負担比率（分子）の構造'!K$43</f>
        <v>5741</v>
      </c>
      <c r="I64" s="181"/>
      <c r="J64" s="181"/>
      <c r="K64" s="181">
        <f>'将来負担比率（分子）の構造'!L$43</f>
        <v>5393</v>
      </c>
      <c r="L64" s="181"/>
      <c r="M64" s="181"/>
      <c r="N64" s="181">
        <f>'将来負担比率（分子）の構造'!M$43</f>
        <v>5073</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6872</v>
      </c>
      <c r="C66" s="181"/>
      <c r="D66" s="181"/>
      <c r="E66" s="181">
        <f>'将来負担比率（分子）の構造'!J$41</f>
        <v>6739</v>
      </c>
      <c r="F66" s="181"/>
      <c r="G66" s="181"/>
      <c r="H66" s="181">
        <f>'将来負担比率（分子）の構造'!K$41</f>
        <v>7038</v>
      </c>
      <c r="I66" s="181"/>
      <c r="J66" s="181"/>
      <c r="K66" s="181">
        <f>'将来負担比率（分子）の構造'!L$41</f>
        <v>7180</v>
      </c>
      <c r="L66" s="181"/>
      <c r="M66" s="181"/>
      <c r="N66" s="181">
        <f>'将来負担比率（分子）の構造'!M$41</f>
        <v>7424</v>
      </c>
      <c r="O66" s="181"/>
      <c r="P66" s="181"/>
    </row>
    <row r="67" spans="1:16">
      <c r="A67" s="181" t="s">
        <v>75</v>
      </c>
      <c r="B67" s="181" t="e">
        <f>NA()</f>
        <v>#N/A</v>
      </c>
      <c r="C67" s="181">
        <f>IF(ISNUMBER('将来負担比率（分子）の構造'!I$53), IF('将来負担比率（分子）の構造'!I$53 &lt; 0, 0, '将来負担比率（分子）の構造'!I$53), NA())</f>
        <v>1740</v>
      </c>
      <c r="D67" s="181" t="e">
        <f>NA()</f>
        <v>#N/A</v>
      </c>
      <c r="E67" s="181" t="e">
        <f>NA()</f>
        <v>#N/A</v>
      </c>
      <c r="F67" s="181">
        <f>IF(ISNUMBER('将来負担比率（分子）の構造'!J$53), IF('将来負担比率（分子）の構造'!J$53 &lt; 0, 0, '将来負担比率（分子）の構造'!J$53), NA())</f>
        <v>1704</v>
      </c>
      <c r="G67" s="181" t="e">
        <f>NA()</f>
        <v>#N/A</v>
      </c>
      <c r="H67" s="181" t="e">
        <f>NA()</f>
        <v>#N/A</v>
      </c>
      <c r="I67" s="181">
        <f>IF(ISNUMBER('将来負担比率（分子）の構造'!K$53), IF('将来負担比率（分子）の構造'!K$53 &lt; 0, 0, '将来負担比率（分子）の構造'!K$53), NA())</f>
        <v>1615</v>
      </c>
      <c r="J67" s="181" t="e">
        <f>NA()</f>
        <v>#N/A</v>
      </c>
      <c r="K67" s="181" t="e">
        <f>NA()</f>
        <v>#N/A</v>
      </c>
      <c r="L67" s="181">
        <f>IF(ISNUMBER('将来負担比率（分子）の構造'!L$53), IF('将来負担比率（分子）の構造'!L$53 &lt; 0, 0, '将来負担比率（分子）の構造'!L$53), NA())</f>
        <v>1436</v>
      </c>
      <c r="M67" s="181" t="e">
        <f>NA()</f>
        <v>#N/A</v>
      </c>
      <c r="N67" s="181" t="e">
        <f>NA()</f>
        <v>#N/A</v>
      </c>
      <c r="O67" s="181">
        <f>IF(ISNUMBER('将来負担比率（分子）の構造'!M$53), IF('将来負担比率（分子）の構造'!M$53 &lt; 0, 0, '将来負担比率（分子）の構造'!M$53), NA())</f>
        <v>1403</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689</v>
      </c>
      <c r="C72" s="185">
        <f>基金残高に係る経年分析!G55</f>
        <v>720</v>
      </c>
      <c r="D72" s="185">
        <f>基金残高に係る経年分析!H55</f>
        <v>696</v>
      </c>
    </row>
    <row r="73" spans="1:16">
      <c r="A73" s="184" t="s">
        <v>78</v>
      </c>
      <c r="B73" s="185">
        <f>基金残高に係る経年分析!F56</f>
        <v>106</v>
      </c>
      <c r="C73" s="185">
        <f>基金残高に係る経年分析!G56</f>
        <v>106</v>
      </c>
      <c r="D73" s="185">
        <f>基金残高に係る経年分析!H56</f>
        <v>107</v>
      </c>
    </row>
    <row r="74" spans="1:16">
      <c r="A74" s="184" t="s">
        <v>79</v>
      </c>
      <c r="B74" s="185">
        <f>基金残高に係る経年分析!F57</f>
        <v>1800</v>
      </c>
      <c r="C74" s="185">
        <f>基金残高に係る経年分析!G57</f>
        <v>1694</v>
      </c>
      <c r="D74" s="185">
        <f>基金残高に係る経年分析!H57</f>
        <v>1564</v>
      </c>
    </row>
  </sheetData>
  <sheetProtection algorithmName="SHA-512" hashValue="XL6KWpZbulf0Pkli1YFynZdeaLhRQxk/g89PtNE/iVdGISApHWV+U/k+iH09e0fWtIXVSJwzCjsjvcdj6hkxdg==" saltValue="0TlfY/gW9DioJjzbDX6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223</v>
      </c>
      <c r="C5" s="709"/>
      <c r="D5" s="709"/>
      <c r="E5" s="709"/>
      <c r="F5" s="709"/>
      <c r="G5" s="709"/>
      <c r="H5" s="709"/>
      <c r="I5" s="709"/>
      <c r="J5" s="709"/>
      <c r="K5" s="709"/>
      <c r="L5" s="709"/>
      <c r="M5" s="709"/>
      <c r="N5" s="709"/>
      <c r="O5" s="709"/>
      <c r="P5" s="709"/>
      <c r="Q5" s="710"/>
      <c r="R5" s="695">
        <v>1042847</v>
      </c>
      <c r="S5" s="696"/>
      <c r="T5" s="696"/>
      <c r="U5" s="696"/>
      <c r="V5" s="696"/>
      <c r="W5" s="696"/>
      <c r="X5" s="696"/>
      <c r="Y5" s="739"/>
      <c r="Z5" s="757">
        <v>14</v>
      </c>
      <c r="AA5" s="757"/>
      <c r="AB5" s="757"/>
      <c r="AC5" s="757"/>
      <c r="AD5" s="758">
        <v>1042847</v>
      </c>
      <c r="AE5" s="758"/>
      <c r="AF5" s="758"/>
      <c r="AG5" s="758"/>
      <c r="AH5" s="758"/>
      <c r="AI5" s="758"/>
      <c r="AJ5" s="758"/>
      <c r="AK5" s="758"/>
      <c r="AL5" s="740">
        <v>25.3</v>
      </c>
      <c r="AM5" s="713"/>
      <c r="AN5" s="713"/>
      <c r="AO5" s="741"/>
      <c r="AP5" s="708" t="s">
        <v>224</v>
      </c>
      <c r="AQ5" s="709"/>
      <c r="AR5" s="709"/>
      <c r="AS5" s="709"/>
      <c r="AT5" s="709"/>
      <c r="AU5" s="709"/>
      <c r="AV5" s="709"/>
      <c r="AW5" s="709"/>
      <c r="AX5" s="709"/>
      <c r="AY5" s="709"/>
      <c r="AZ5" s="709"/>
      <c r="BA5" s="709"/>
      <c r="BB5" s="709"/>
      <c r="BC5" s="709"/>
      <c r="BD5" s="709"/>
      <c r="BE5" s="709"/>
      <c r="BF5" s="710"/>
      <c r="BG5" s="640">
        <v>1041281</v>
      </c>
      <c r="BH5" s="641"/>
      <c r="BI5" s="641"/>
      <c r="BJ5" s="641"/>
      <c r="BK5" s="641"/>
      <c r="BL5" s="641"/>
      <c r="BM5" s="641"/>
      <c r="BN5" s="642"/>
      <c r="BO5" s="677">
        <v>99.8</v>
      </c>
      <c r="BP5" s="677"/>
      <c r="BQ5" s="677"/>
      <c r="BR5" s="677"/>
      <c r="BS5" s="678">
        <v>8</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c r="B6" s="637" t="s">
        <v>228</v>
      </c>
      <c r="C6" s="638"/>
      <c r="D6" s="638"/>
      <c r="E6" s="638"/>
      <c r="F6" s="638"/>
      <c r="G6" s="638"/>
      <c r="H6" s="638"/>
      <c r="I6" s="638"/>
      <c r="J6" s="638"/>
      <c r="K6" s="638"/>
      <c r="L6" s="638"/>
      <c r="M6" s="638"/>
      <c r="N6" s="638"/>
      <c r="O6" s="638"/>
      <c r="P6" s="638"/>
      <c r="Q6" s="639"/>
      <c r="R6" s="640">
        <v>49521</v>
      </c>
      <c r="S6" s="641"/>
      <c r="T6" s="641"/>
      <c r="U6" s="641"/>
      <c r="V6" s="641"/>
      <c r="W6" s="641"/>
      <c r="X6" s="641"/>
      <c r="Y6" s="642"/>
      <c r="Z6" s="677">
        <v>0.7</v>
      </c>
      <c r="AA6" s="677"/>
      <c r="AB6" s="677"/>
      <c r="AC6" s="677"/>
      <c r="AD6" s="678">
        <v>49521</v>
      </c>
      <c r="AE6" s="678"/>
      <c r="AF6" s="678"/>
      <c r="AG6" s="678"/>
      <c r="AH6" s="678"/>
      <c r="AI6" s="678"/>
      <c r="AJ6" s="678"/>
      <c r="AK6" s="678"/>
      <c r="AL6" s="643">
        <v>1.2</v>
      </c>
      <c r="AM6" s="644"/>
      <c r="AN6" s="644"/>
      <c r="AO6" s="679"/>
      <c r="AP6" s="637" t="s">
        <v>229</v>
      </c>
      <c r="AQ6" s="638"/>
      <c r="AR6" s="638"/>
      <c r="AS6" s="638"/>
      <c r="AT6" s="638"/>
      <c r="AU6" s="638"/>
      <c r="AV6" s="638"/>
      <c r="AW6" s="638"/>
      <c r="AX6" s="638"/>
      <c r="AY6" s="638"/>
      <c r="AZ6" s="638"/>
      <c r="BA6" s="638"/>
      <c r="BB6" s="638"/>
      <c r="BC6" s="638"/>
      <c r="BD6" s="638"/>
      <c r="BE6" s="638"/>
      <c r="BF6" s="639"/>
      <c r="BG6" s="640">
        <v>1041281</v>
      </c>
      <c r="BH6" s="641"/>
      <c r="BI6" s="641"/>
      <c r="BJ6" s="641"/>
      <c r="BK6" s="641"/>
      <c r="BL6" s="641"/>
      <c r="BM6" s="641"/>
      <c r="BN6" s="642"/>
      <c r="BO6" s="677">
        <v>99.8</v>
      </c>
      <c r="BP6" s="677"/>
      <c r="BQ6" s="677"/>
      <c r="BR6" s="677"/>
      <c r="BS6" s="678">
        <v>8</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84141</v>
      </c>
      <c r="CS6" s="641"/>
      <c r="CT6" s="641"/>
      <c r="CU6" s="641"/>
      <c r="CV6" s="641"/>
      <c r="CW6" s="641"/>
      <c r="CX6" s="641"/>
      <c r="CY6" s="642"/>
      <c r="CZ6" s="740">
        <v>1.2</v>
      </c>
      <c r="DA6" s="713"/>
      <c r="DB6" s="713"/>
      <c r="DC6" s="743"/>
      <c r="DD6" s="646" t="s">
        <v>231</v>
      </c>
      <c r="DE6" s="641"/>
      <c r="DF6" s="641"/>
      <c r="DG6" s="641"/>
      <c r="DH6" s="641"/>
      <c r="DI6" s="641"/>
      <c r="DJ6" s="641"/>
      <c r="DK6" s="641"/>
      <c r="DL6" s="641"/>
      <c r="DM6" s="641"/>
      <c r="DN6" s="641"/>
      <c r="DO6" s="641"/>
      <c r="DP6" s="642"/>
      <c r="DQ6" s="646">
        <v>84141</v>
      </c>
      <c r="DR6" s="641"/>
      <c r="DS6" s="641"/>
      <c r="DT6" s="641"/>
      <c r="DU6" s="641"/>
      <c r="DV6" s="641"/>
      <c r="DW6" s="641"/>
      <c r="DX6" s="641"/>
      <c r="DY6" s="641"/>
      <c r="DZ6" s="641"/>
      <c r="EA6" s="641"/>
      <c r="EB6" s="641"/>
      <c r="EC6" s="684"/>
    </row>
    <row r="7" spans="2:143" ht="11.25" customHeight="1">
      <c r="B7" s="637" t="s">
        <v>232</v>
      </c>
      <c r="C7" s="638"/>
      <c r="D7" s="638"/>
      <c r="E7" s="638"/>
      <c r="F7" s="638"/>
      <c r="G7" s="638"/>
      <c r="H7" s="638"/>
      <c r="I7" s="638"/>
      <c r="J7" s="638"/>
      <c r="K7" s="638"/>
      <c r="L7" s="638"/>
      <c r="M7" s="638"/>
      <c r="N7" s="638"/>
      <c r="O7" s="638"/>
      <c r="P7" s="638"/>
      <c r="Q7" s="639"/>
      <c r="R7" s="640">
        <v>1252</v>
      </c>
      <c r="S7" s="641"/>
      <c r="T7" s="641"/>
      <c r="U7" s="641"/>
      <c r="V7" s="641"/>
      <c r="W7" s="641"/>
      <c r="X7" s="641"/>
      <c r="Y7" s="642"/>
      <c r="Z7" s="677">
        <v>0</v>
      </c>
      <c r="AA7" s="677"/>
      <c r="AB7" s="677"/>
      <c r="AC7" s="677"/>
      <c r="AD7" s="678">
        <v>1252</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426356</v>
      </c>
      <c r="BH7" s="641"/>
      <c r="BI7" s="641"/>
      <c r="BJ7" s="641"/>
      <c r="BK7" s="641"/>
      <c r="BL7" s="641"/>
      <c r="BM7" s="641"/>
      <c r="BN7" s="642"/>
      <c r="BO7" s="677">
        <v>40.9</v>
      </c>
      <c r="BP7" s="677"/>
      <c r="BQ7" s="677"/>
      <c r="BR7" s="677"/>
      <c r="BS7" s="678">
        <v>8</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1148094</v>
      </c>
      <c r="CS7" s="641"/>
      <c r="CT7" s="641"/>
      <c r="CU7" s="641"/>
      <c r="CV7" s="641"/>
      <c r="CW7" s="641"/>
      <c r="CX7" s="641"/>
      <c r="CY7" s="642"/>
      <c r="CZ7" s="677">
        <v>15.7</v>
      </c>
      <c r="DA7" s="677"/>
      <c r="DB7" s="677"/>
      <c r="DC7" s="677"/>
      <c r="DD7" s="646">
        <v>117306</v>
      </c>
      <c r="DE7" s="641"/>
      <c r="DF7" s="641"/>
      <c r="DG7" s="641"/>
      <c r="DH7" s="641"/>
      <c r="DI7" s="641"/>
      <c r="DJ7" s="641"/>
      <c r="DK7" s="641"/>
      <c r="DL7" s="641"/>
      <c r="DM7" s="641"/>
      <c r="DN7" s="641"/>
      <c r="DO7" s="641"/>
      <c r="DP7" s="642"/>
      <c r="DQ7" s="646">
        <v>882163</v>
      </c>
      <c r="DR7" s="641"/>
      <c r="DS7" s="641"/>
      <c r="DT7" s="641"/>
      <c r="DU7" s="641"/>
      <c r="DV7" s="641"/>
      <c r="DW7" s="641"/>
      <c r="DX7" s="641"/>
      <c r="DY7" s="641"/>
      <c r="DZ7" s="641"/>
      <c r="EA7" s="641"/>
      <c r="EB7" s="641"/>
      <c r="EC7" s="684"/>
    </row>
    <row r="8" spans="2:143" ht="11.25" customHeight="1">
      <c r="B8" s="637" t="s">
        <v>235</v>
      </c>
      <c r="C8" s="638"/>
      <c r="D8" s="638"/>
      <c r="E8" s="638"/>
      <c r="F8" s="638"/>
      <c r="G8" s="638"/>
      <c r="H8" s="638"/>
      <c r="I8" s="638"/>
      <c r="J8" s="638"/>
      <c r="K8" s="638"/>
      <c r="L8" s="638"/>
      <c r="M8" s="638"/>
      <c r="N8" s="638"/>
      <c r="O8" s="638"/>
      <c r="P8" s="638"/>
      <c r="Q8" s="639"/>
      <c r="R8" s="640">
        <v>4441</v>
      </c>
      <c r="S8" s="641"/>
      <c r="T8" s="641"/>
      <c r="U8" s="641"/>
      <c r="V8" s="641"/>
      <c r="W8" s="641"/>
      <c r="X8" s="641"/>
      <c r="Y8" s="642"/>
      <c r="Z8" s="677">
        <v>0.1</v>
      </c>
      <c r="AA8" s="677"/>
      <c r="AB8" s="677"/>
      <c r="AC8" s="677"/>
      <c r="AD8" s="678">
        <v>4441</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20172</v>
      </c>
      <c r="BH8" s="641"/>
      <c r="BI8" s="641"/>
      <c r="BJ8" s="641"/>
      <c r="BK8" s="641"/>
      <c r="BL8" s="641"/>
      <c r="BM8" s="641"/>
      <c r="BN8" s="642"/>
      <c r="BO8" s="677">
        <v>1.9</v>
      </c>
      <c r="BP8" s="677"/>
      <c r="BQ8" s="677"/>
      <c r="BR8" s="677"/>
      <c r="BS8" s="646" t="s">
        <v>137</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2075624</v>
      </c>
      <c r="CS8" s="641"/>
      <c r="CT8" s="641"/>
      <c r="CU8" s="641"/>
      <c r="CV8" s="641"/>
      <c r="CW8" s="641"/>
      <c r="CX8" s="641"/>
      <c r="CY8" s="642"/>
      <c r="CZ8" s="677">
        <v>28.4</v>
      </c>
      <c r="DA8" s="677"/>
      <c r="DB8" s="677"/>
      <c r="DC8" s="677"/>
      <c r="DD8" s="646">
        <v>62151</v>
      </c>
      <c r="DE8" s="641"/>
      <c r="DF8" s="641"/>
      <c r="DG8" s="641"/>
      <c r="DH8" s="641"/>
      <c r="DI8" s="641"/>
      <c r="DJ8" s="641"/>
      <c r="DK8" s="641"/>
      <c r="DL8" s="641"/>
      <c r="DM8" s="641"/>
      <c r="DN8" s="641"/>
      <c r="DO8" s="641"/>
      <c r="DP8" s="642"/>
      <c r="DQ8" s="646">
        <v>1200282</v>
      </c>
      <c r="DR8" s="641"/>
      <c r="DS8" s="641"/>
      <c r="DT8" s="641"/>
      <c r="DU8" s="641"/>
      <c r="DV8" s="641"/>
      <c r="DW8" s="641"/>
      <c r="DX8" s="641"/>
      <c r="DY8" s="641"/>
      <c r="DZ8" s="641"/>
      <c r="EA8" s="641"/>
      <c r="EB8" s="641"/>
      <c r="EC8" s="684"/>
    </row>
    <row r="9" spans="2:143" ht="11.25" customHeight="1">
      <c r="B9" s="637" t="s">
        <v>238</v>
      </c>
      <c r="C9" s="638"/>
      <c r="D9" s="638"/>
      <c r="E9" s="638"/>
      <c r="F9" s="638"/>
      <c r="G9" s="638"/>
      <c r="H9" s="638"/>
      <c r="I9" s="638"/>
      <c r="J9" s="638"/>
      <c r="K9" s="638"/>
      <c r="L9" s="638"/>
      <c r="M9" s="638"/>
      <c r="N9" s="638"/>
      <c r="O9" s="638"/>
      <c r="P9" s="638"/>
      <c r="Q9" s="639"/>
      <c r="R9" s="640">
        <v>3114</v>
      </c>
      <c r="S9" s="641"/>
      <c r="T9" s="641"/>
      <c r="U9" s="641"/>
      <c r="V9" s="641"/>
      <c r="W9" s="641"/>
      <c r="X9" s="641"/>
      <c r="Y9" s="642"/>
      <c r="Z9" s="677">
        <v>0</v>
      </c>
      <c r="AA9" s="677"/>
      <c r="AB9" s="677"/>
      <c r="AC9" s="677"/>
      <c r="AD9" s="678">
        <v>3114</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368784</v>
      </c>
      <c r="BH9" s="641"/>
      <c r="BI9" s="641"/>
      <c r="BJ9" s="641"/>
      <c r="BK9" s="641"/>
      <c r="BL9" s="641"/>
      <c r="BM9" s="641"/>
      <c r="BN9" s="642"/>
      <c r="BO9" s="677">
        <v>35.4</v>
      </c>
      <c r="BP9" s="677"/>
      <c r="BQ9" s="677"/>
      <c r="BR9" s="677"/>
      <c r="BS9" s="646" t="s">
        <v>231</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746219</v>
      </c>
      <c r="CS9" s="641"/>
      <c r="CT9" s="641"/>
      <c r="CU9" s="641"/>
      <c r="CV9" s="641"/>
      <c r="CW9" s="641"/>
      <c r="CX9" s="641"/>
      <c r="CY9" s="642"/>
      <c r="CZ9" s="677">
        <v>10.199999999999999</v>
      </c>
      <c r="DA9" s="677"/>
      <c r="DB9" s="677"/>
      <c r="DC9" s="677"/>
      <c r="DD9" s="646">
        <v>4877</v>
      </c>
      <c r="DE9" s="641"/>
      <c r="DF9" s="641"/>
      <c r="DG9" s="641"/>
      <c r="DH9" s="641"/>
      <c r="DI9" s="641"/>
      <c r="DJ9" s="641"/>
      <c r="DK9" s="641"/>
      <c r="DL9" s="641"/>
      <c r="DM9" s="641"/>
      <c r="DN9" s="641"/>
      <c r="DO9" s="641"/>
      <c r="DP9" s="642"/>
      <c r="DQ9" s="646">
        <v>633719</v>
      </c>
      <c r="DR9" s="641"/>
      <c r="DS9" s="641"/>
      <c r="DT9" s="641"/>
      <c r="DU9" s="641"/>
      <c r="DV9" s="641"/>
      <c r="DW9" s="641"/>
      <c r="DX9" s="641"/>
      <c r="DY9" s="641"/>
      <c r="DZ9" s="641"/>
      <c r="EA9" s="641"/>
      <c r="EB9" s="641"/>
      <c r="EC9" s="684"/>
    </row>
    <row r="10" spans="2:143" ht="11.25" customHeight="1">
      <c r="B10" s="637" t="s">
        <v>241</v>
      </c>
      <c r="C10" s="638"/>
      <c r="D10" s="638"/>
      <c r="E10" s="638"/>
      <c r="F10" s="638"/>
      <c r="G10" s="638"/>
      <c r="H10" s="638"/>
      <c r="I10" s="638"/>
      <c r="J10" s="638"/>
      <c r="K10" s="638"/>
      <c r="L10" s="638"/>
      <c r="M10" s="638"/>
      <c r="N10" s="638"/>
      <c r="O10" s="638"/>
      <c r="P10" s="638"/>
      <c r="Q10" s="639"/>
      <c r="R10" s="640" t="s">
        <v>231</v>
      </c>
      <c r="S10" s="641"/>
      <c r="T10" s="641"/>
      <c r="U10" s="641"/>
      <c r="V10" s="641"/>
      <c r="W10" s="641"/>
      <c r="X10" s="641"/>
      <c r="Y10" s="642"/>
      <c r="Z10" s="677" t="s">
        <v>231</v>
      </c>
      <c r="AA10" s="677"/>
      <c r="AB10" s="677"/>
      <c r="AC10" s="677"/>
      <c r="AD10" s="678" t="s">
        <v>231</v>
      </c>
      <c r="AE10" s="678"/>
      <c r="AF10" s="678"/>
      <c r="AG10" s="678"/>
      <c r="AH10" s="678"/>
      <c r="AI10" s="678"/>
      <c r="AJ10" s="678"/>
      <c r="AK10" s="678"/>
      <c r="AL10" s="643" t="s">
        <v>231</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20337</v>
      </c>
      <c r="BH10" s="641"/>
      <c r="BI10" s="641"/>
      <c r="BJ10" s="641"/>
      <c r="BK10" s="641"/>
      <c r="BL10" s="641"/>
      <c r="BM10" s="641"/>
      <c r="BN10" s="642"/>
      <c r="BO10" s="677">
        <v>2</v>
      </c>
      <c r="BP10" s="677"/>
      <c r="BQ10" s="677"/>
      <c r="BR10" s="677"/>
      <c r="BS10" s="646" t="s">
        <v>127</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t="s">
        <v>137</v>
      </c>
      <c r="CS10" s="641"/>
      <c r="CT10" s="641"/>
      <c r="CU10" s="641"/>
      <c r="CV10" s="641"/>
      <c r="CW10" s="641"/>
      <c r="CX10" s="641"/>
      <c r="CY10" s="642"/>
      <c r="CZ10" s="677" t="s">
        <v>231</v>
      </c>
      <c r="DA10" s="677"/>
      <c r="DB10" s="677"/>
      <c r="DC10" s="677"/>
      <c r="DD10" s="646" t="s">
        <v>127</v>
      </c>
      <c r="DE10" s="641"/>
      <c r="DF10" s="641"/>
      <c r="DG10" s="641"/>
      <c r="DH10" s="641"/>
      <c r="DI10" s="641"/>
      <c r="DJ10" s="641"/>
      <c r="DK10" s="641"/>
      <c r="DL10" s="641"/>
      <c r="DM10" s="641"/>
      <c r="DN10" s="641"/>
      <c r="DO10" s="641"/>
      <c r="DP10" s="642"/>
      <c r="DQ10" s="646" t="s">
        <v>127</v>
      </c>
      <c r="DR10" s="641"/>
      <c r="DS10" s="641"/>
      <c r="DT10" s="641"/>
      <c r="DU10" s="641"/>
      <c r="DV10" s="641"/>
      <c r="DW10" s="641"/>
      <c r="DX10" s="641"/>
      <c r="DY10" s="641"/>
      <c r="DZ10" s="641"/>
      <c r="EA10" s="641"/>
      <c r="EB10" s="641"/>
      <c r="EC10" s="684"/>
    </row>
    <row r="11" spans="2:143" ht="11.25" customHeight="1">
      <c r="B11" s="637" t="s">
        <v>244</v>
      </c>
      <c r="C11" s="638"/>
      <c r="D11" s="638"/>
      <c r="E11" s="638"/>
      <c r="F11" s="638"/>
      <c r="G11" s="638"/>
      <c r="H11" s="638"/>
      <c r="I11" s="638"/>
      <c r="J11" s="638"/>
      <c r="K11" s="638"/>
      <c r="L11" s="638"/>
      <c r="M11" s="638"/>
      <c r="N11" s="638"/>
      <c r="O11" s="638"/>
      <c r="P11" s="638"/>
      <c r="Q11" s="639"/>
      <c r="R11" s="640">
        <v>182104</v>
      </c>
      <c r="S11" s="641"/>
      <c r="T11" s="641"/>
      <c r="U11" s="641"/>
      <c r="V11" s="641"/>
      <c r="W11" s="641"/>
      <c r="X11" s="641"/>
      <c r="Y11" s="642"/>
      <c r="Z11" s="643">
        <v>2.4</v>
      </c>
      <c r="AA11" s="644"/>
      <c r="AB11" s="644"/>
      <c r="AC11" s="645"/>
      <c r="AD11" s="646">
        <v>182104</v>
      </c>
      <c r="AE11" s="641"/>
      <c r="AF11" s="641"/>
      <c r="AG11" s="641"/>
      <c r="AH11" s="641"/>
      <c r="AI11" s="641"/>
      <c r="AJ11" s="641"/>
      <c r="AK11" s="642"/>
      <c r="AL11" s="643">
        <v>4.4000000000000004</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17063</v>
      </c>
      <c r="BH11" s="641"/>
      <c r="BI11" s="641"/>
      <c r="BJ11" s="641"/>
      <c r="BK11" s="641"/>
      <c r="BL11" s="641"/>
      <c r="BM11" s="641"/>
      <c r="BN11" s="642"/>
      <c r="BO11" s="677">
        <v>1.6</v>
      </c>
      <c r="BP11" s="677"/>
      <c r="BQ11" s="677"/>
      <c r="BR11" s="677"/>
      <c r="BS11" s="646">
        <v>8</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434598</v>
      </c>
      <c r="CS11" s="641"/>
      <c r="CT11" s="641"/>
      <c r="CU11" s="641"/>
      <c r="CV11" s="641"/>
      <c r="CW11" s="641"/>
      <c r="CX11" s="641"/>
      <c r="CY11" s="642"/>
      <c r="CZ11" s="677">
        <v>5.9</v>
      </c>
      <c r="DA11" s="677"/>
      <c r="DB11" s="677"/>
      <c r="DC11" s="677"/>
      <c r="DD11" s="646">
        <v>133838</v>
      </c>
      <c r="DE11" s="641"/>
      <c r="DF11" s="641"/>
      <c r="DG11" s="641"/>
      <c r="DH11" s="641"/>
      <c r="DI11" s="641"/>
      <c r="DJ11" s="641"/>
      <c r="DK11" s="641"/>
      <c r="DL11" s="641"/>
      <c r="DM11" s="641"/>
      <c r="DN11" s="641"/>
      <c r="DO11" s="641"/>
      <c r="DP11" s="642"/>
      <c r="DQ11" s="646">
        <v>166658</v>
      </c>
      <c r="DR11" s="641"/>
      <c r="DS11" s="641"/>
      <c r="DT11" s="641"/>
      <c r="DU11" s="641"/>
      <c r="DV11" s="641"/>
      <c r="DW11" s="641"/>
      <c r="DX11" s="641"/>
      <c r="DY11" s="641"/>
      <c r="DZ11" s="641"/>
      <c r="EA11" s="641"/>
      <c r="EB11" s="641"/>
      <c r="EC11" s="684"/>
    </row>
    <row r="12" spans="2:143" ht="11.25" customHeight="1">
      <c r="B12" s="637" t="s">
        <v>247</v>
      </c>
      <c r="C12" s="638"/>
      <c r="D12" s="638"/>
      <c r="E12" s="638"/>
      <c r="F12" s="638"/>
      <c r="G12" s="638"/>
      <c r="H12" s="638"/>
      <c r="I12" s="638"/>
      <c r="J12" s="638"/>
      <c r="K12" s="638"/>
      <c r="L12" s="638"/>
      <c r="M12" s="638"/>
      <c r="N12" s="638"/>
      <c r="O12" s="638"/>
      <c r="P12" s="638"/>
      <c r="Q12" s="639"/>
      <c r="R12" s="640">
        <v>137</v>
      </c>
      <c r="S12" s="641"/>
      <c r="T12" s="641"/>
      <c r="U12" s="641"/>
      <c r="V12" s="641"/>
      <c r="W12" s="641"/>
      <c r="X12" s="641"/>
      <c r="Y12" s="642"/>
      <c r="Z12" s="677">
        <v>0</v>
      </c>
      <c r="AA12" s="677"/>
      <c r="AB12" s="677"/>
      <c r="AC12" s="677"/>
      <c r="AD12" s="678">
        <v>137</v>
      </c>
      <c r="AE12" s="678"/>
      <c r="AF12" s="678"/>
      <c r="AG12" s="678"/>
      <c r="AH12" s="678"/>
      <c r="AI12" s="678"/>
      <c r="AJ12" s="678"/>
      <c r="AK12" s="678"/>
      <c r="AL12" s="643">
        <v>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494863</v>
      </c>
      <c r="BH12" s="641"/>
      <c r="BI12" s="641"/>
      <c r="BJ12" s="641"/>
      <c r="BK12" s="641"/>
      <c r="BL12" s="641"/>
      <c r="BM12" s="641"/>
      <c r="BN12" s="642"/>
      <c r="BO12" s="677">
        <v>47.5</v>
      </c>
      <c r="BP12" s="677"/>
      <c r="BQ12" s="677"/>
      <c r="BR12" s="677"/>
      <c r="BS12" s="646" t="s">
        <v>127</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155158</v>
      </c>
      <c r="CS12" s="641"/>
      <c r="CT12" s="641"/>
      <c r="CU12" s="641"/>
      <c r="CV12" s="641"/>
      <c r="CW12" s="641"/>
      <c r="CX12" s="641"/>
      <c r="CY12" s="642"/>
      <c r="CZ12" s="677">
        <v>2.1</v>
      </c>
      <c r="DA12" s="677"/>
      <c r="DB12" s="677"/>
      <c r="DC12" s="677"/>
      <c r="DD12" s="646" t="s">
        <v>231</v>
      </c>
      <c r="DE12" s="641"/>
      <c r="DF12" s="641"/>
      <c r="DG12" s="641"/>
      <c r="DH12" s="641"/>
      <c r="DI12" s="641"/>
      <c r="DJ12" s="641"/>
      <c r="DK12" s="641"/>
      <c r="DL12" s="641"/>
      <c r="DM12" s="641"/>
      <c r="DN12" s="641"/>
      <c r="DO12" s="641"/>
      <c r="DP12" s="642"/>
      <c r="DQ12" s="646">
        <v>91152</v>
      </c>
      <c r="DR12" s="641"/>
      <c r="DS12" s="641"/>
      <c r="DT12" s="641"/>
      <c r="DU12" s="641"/>
      <c r="DV12" s="641"/>
      <c r="DW12" s="641"/>
      <c r="DX12" s="641"/>
      <c r="DY12" s="641"/>
      <c r="DZ12" s="641"/>
      <c r="EA12" s="641"/>
      <c r="EB12" s="641"/>
      <c r="EC12" s="684"/>
    </row>
    <row r="13" spans="2:143" ht="11.25" customHeight="1">
      <c r="B13" s="637" t="s">
        <v>250</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231</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493780</v>
      </c>
      <c r="BH13" s="641"/>
      <c r="BI13" s="641"/>
      <c r="BJ13" s="641"/>
      <c r="BK13" s="641"/>
      <c r="BL13" s="641"/>
      <c r="BM13" s="641"/>
      <c r="BN13" s="642"/>
      <c r="BO13" s="677">
        <v>47.3</v>
      </c>
      <c r="BP13" s="677"/>
      <c r="BQ13" s="677"/>
      <c r="BR13" s="677"/>
      <c r="BS13" s="646" t="s">
        <v>127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610835</v>
      </c>
      <c r="CS13" s="641"/>
      <c r="CT13" s="641"/>
      <c r="CU13" s="641"/>
      <c r="CV13" s="641"/>
      <c r="CW13" s="641"/>
      <c r="CX13" s="641"/>
      <c r="CY13" s="642"/>
      <c r="CZ13" s="677">
        <v>8.3000000000000007</v>
      </c>
      <c r="DA13" s="677"/>
      <c r="DB13" s="677"/>
      <c r="DC13" s="677"/>
      <c r="DD13" s="646">
        <v>167260</v>
      </c>
      <c r="DE13" s="641"/>
      <c r="DF13" s="641"/>
      <c r="DG13" s="641"/>
      <c r="DH13" s="641"/>
      <c r="DI13" s="641"/>
      <c r="DJ13" s="641"/>
      <c r="DK13" s="641"/>
      <c r="DL13" s="641"/>
      <c r="DM13" s="641"/>
      <c r="DN13" s="641"/>
      <c r="DO13" s="641"/>
      <c r="DP13" s="642"/>
      <c r="DQ13" s="646">
        <v>241450</v>
      </c>
      <c r="DR13" s="641"/>
      <c r="DS13" s="641"/>
      <c r="DT13" s="641"/>
      <c r="DU13" s="641"/>
      <c r="DV13" s="641"/>
      <c r="DW13" s="641"/>
      <c r="DX13" s="641"/>
      <c r="DY13" s="641"/>
      <c r="DZ13" s="641"/>
      <c r="EA13" s="641"/>
      <c r="EB13" s="641"/>
      <c r="EC13" s="684"/>
    </row>
    <row r="14" spans="2:143" ht="11.25" customHeight="1">
      <c r="B14" s="637" t="s">
        <v>253</v>
      </c>
      <c r="C14" s="638"/>
      <c r="D14" s="638"/>
      <c r="E14" s="638"/>
      <c r="F14" s="638"/>
      <c r="G14" s="638"/>
      <c r="H14" s="638"/>
      <c r="I14" s="638"/>
      <c r="J14" s="638"/>
      <c r="K14" s="638"/>
      <c r="L14" s="638"/>
      <c r="M14" s="638"/>
      <c r="N14" s="638"/>
      <c r="O14" s="638"/>
      <c r="P14" s="638"/>
      <c r="Q14" s="639"/>
      <c r="R14" s="640">
        <v>6634</v>
      </c>
      <c r="S14" s="641"/>
      <c r="T14" s="641"/>
      <c r="U14" s="641"/>
      <c r="V14" s="641"/>
      <c r="W14" s="641"/>
      <c r="X14" s="641"/>
      <c r="Y14" s="642"/>
      <c r="Z14" s="677">
        <v>0.1</v>
      </c>
      <c r="AA14" s="677"/>
      <c r="AB14" s="677"/>
      <c r="AC14" s="677"/>
      <c r="AD14" s="678">
        <v>6634</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42269</v>
      </c>
      <c r="BH14" s="641"/>
      <c r="BI14" s="641"/>
      <c r="BJ14" s="641"/>
      <c r="BK14" s="641"/>
      <c r="BL14" s="641"/>
      <c r="BM14" s="641"/>
      <c r="BN14" s="642"/>
      <c r="BO14" s="677">
        <v>4.0999999999999996</v>
      </c>
      <c r="BP14" s="677"/>
      <c r="BQ14" s="677"/>
      <c r="BR14" s="677"/>
      <c r="BS14" s="646" t="s">
        <v>127</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223684</v>
      </c>
      <c r="CS14" s="641"/>
      <c r="CT14" s="641"/>
      <c r="CU14" s="641"/>
      <c r="CV14" s="641"/>
      <c r="CW14" s="641"/>
      <c r="CX14" s="641"/>
      <c r="CY14" s="642"/>
      <c r="CZ14" s="677">
        <v>3.1</v>
      </c>
      <c r="DA14" s="677"/>
      <c r="DB14" s="677"/>
      <c r="DC14" s="677"/>
      <c r="DD14" s="646">
        <v>8944</v>
      </c>
      <c r="DE14" s="641"/>
      <c r="DF14" s="641"/>
      <c r="DG14" s="641"/>
      <c r="DH14" s="641"/>
      <c r="DI14" s="641"/>
      <c r="DJ14" s="641"/>
      <c r="DK14" s="641"/>
      <c r="DL14" s="641"/>
      <c r="DM14" s="641"/>
      <c r="DN14" s="641"/>
      <c r="DO14" s="641"/>
      <c r="DP14" s="642"/>
      <c r="DQ14" s="646">
        <v>207071</v>
      </c>
      <c r="DR14" s="641"/>
      <c r="DS14" s="641"/>
      <c r="DT14" s="641"/>
      <c r="DU14" s="641"/>
      <c r="DV14" s="641"/>
      <c r="DW14" s="641"/>
      <c r="DX14" s="641"/>
      <c r="DY14" s="641"/>
      <c r="DZ14" s="641"/>
      <c r="EA14" s="641"/>
      <c r="EB14" s="641"/>
      <c r="EC14" s="684"/>
    </row>
    <row r="15" spans="2:143" ht="11.25" customHeight="1">
      <c r="B15" s="637" t="s">
        <v>256</v>
      </c>
      <c r="C15" s="638"/>
      <c r="D15" s="638"/>
      <c r="E15" s="638"/>
      <c r="F15" s="638"/>
      <c r="G15" s="638"/>
      <c r="H15" s="638"/>
      <c r="I15" s="638"/>
      <c r="J15" s="638"/>
      <c r="K15" s="638"/>
      <c r="L15" s="638"/>
      <c r="M15" s="638"/>
      <c r="N15" s="638"/>
      <c r="O15" s="638"/>
      <c r="P15" s="638"/>
      <c r="Q15" s="639"/>
      <c r="R15" s="640" t="s">
        <v>231</v>
      </c>
      <c r="S15" s="641"/>
      <c r="T15" s="641"/>
      <c r="U15" s="641"/>
      <c r="V15" s="641"/>
      <c r="W15" s="641"/>
      <c r="X15" s="641"/>
      <c r="Y15" s="642"/>
      <c r="Z15" s="677" t="s">
        <v>127</v>
      </c>
      <c r="AA15" s="677"/>
      <c r="AB15" s="677"/>
      <c r="AC15" s="677"/>
      <c r="AD15" s="678" t="s">
        <v>231</v>
      </c>
      <c r="AE15" s="678"/>
      <c r="AF15" s="678"/>
      <c r="AG15" s="678"/>
      <c r="AH15" s="678"/>
      <c r="AI15" s="678"/>
      <c r="AJ15" s="678"/>
      <c r="AK15" s="678"/>
      <c r="AL15" s="643" t="s">
        <v>231</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77793</v>
      </c>
      <c r="BH15" s="641"/>
      <c r="BI15" s="641"/>
      <c r="BJ15" s="641"/>
      <c r="BK15" s="641"/>
      <c r="BL15" s="641"/>
      <c r="BM15" s="641"/>
      <c r="BN15" s="642"/>
      <c r="BO15" s="677">
        <v>7.5</v>
      </c>
      <c r="BP15" s="677"/>
      <c r="BQ15" s="677"/>
      <c r="BR15" s="677"/>
      <c r="BS15" s="646" t="s">
        <v>231</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1081809</v>
      </c>
      <c r="CS15" s="641"/>
      <c r="CT15" s="641"/>
      <c r="CU15" s="641"/>
      <c r="CV15" s="641"/>
      <c r="CW15" s="641"/>
      <c r="CX15" s="641"/>
      <c r="CY15" s="642"/>
      <c r="CZ15" s="677">
        <v>14.8</v>
      </c>
      <c r="DA15" s="677"/>
      <c r="DB15" s="677"/>
      <c r="DC15" s="677"/>
      <c r="DD15" s="646">
        <v>648028</v>
      </c>
      <c r="DE15" s="641"/>
      <c r="DF15" s="641"/>
      <c r="DG15" s="641"/>
      <c r="DH15" s="641"/>
      <c r="DI15" s="641"/>
      <c r="DJ15" s="641"/>
      <c r="DK15" s="641"/>
      <c r="DL15" s="641"/>
      <c r="DM15" s="641"/>
      <c r="DN15" s="641"/>
      <c r="DO15" s="641"/>
      <c r="DP15" s="642"/>
      <c r="DQ15" s="646">
        <v>417214</v>
      </c>
      <c r="DR15" s="641"/>
      <c r="DS15" s="641"/>
      <c r="DT15" s="641"/>
      <c r="DU15" s="641"/>
      <c r="DV15" s="641"/>
      <c r="DW15" s="641"/>
      <c r="DX15" s="641"/>
      <c r="DY15" s="641"/>
      <c r="DZ15" s="641"/>
      <c r="EA15" s="641"/>
      <c r="EB15" s="641"/>
      <c r="EC15" s="684"/>
    </row>
    <row r="16" spans="2:143" ht="11.25" customHeight="1">
      <c r="B16" s="637" t="s">
        <v>259</v>
      </c>
      <c r="C16" s="638"/>
      <c r="D16" s="638"/>
      <c r="E16" s="638"/>
      <c r="F16" s="638"/>
      <c r="G16" s="638"/>
      <c r="H16" s="638"/>
      <c r="I16" s="638"/>
      <c r="J16" s="638"/>
      <c r="K16" s="638"/>
      <c r="L16" s="638"/>
      <c r="M16" s="638"/>
      <c r="N16" s="638"/>
      <c r="O16" s="638"/>
      <c r="P16" s="638"/>
      <c r="Q16" s="639"/>
      <c r="R16" s="640">
        <v>1496</v>
      </c>
      <c r="S16" s="641"/>
      <c r="T16" s="641"/>
      <c r="U16" s="641"/>
      <c r="V16" s="641"/>
      <c r="W16" s="641"/>
      <c r="X16" s="641"/>
      <c r="Y16" s="642"/>
      <c r="Z16" s="677">
        <v>0</v>
      </c>
      <c r="AA16" s="677"/>
      <c r="AB16" s="677"/>
      <c r="AC16" s="677"/>
      <c r="AD16" s="678">
        <v>1496</v>
      </c>
      <c r="AE16" s="678"/>
      <c r="AF16" s="678"/>
      <c r="AG16" s="678"/>
      <c r="AH16" s="678"/>
      <c r="AI16" s="678"/>
      <c r="AJ16" s="678"/>
      <c r="AK16" s="678"/>
      <c r="AL16" s="643">
        <v>0</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231</v>
      </c>
      <c r="BH16" s="641"/>
      <c r="BI16" s="641"/>
      <c r="BJ16" s="641"/>
      <c r="BK16" s="641"/>
      <c r="BL16" s="641"/>
      <c r="BM16" s="641"/>
      <c r="BN16" s="642"/>
      <c r="BO16" s="677" t="s">
        <v>127</v>
      </c>
      <c r="BP16" s="677"/>
      <c r="BQ16" s="677"/>
      <c r="BR16" s="677"/>
      <c r="BS16" s="646" t="s">
        <v>137</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10844</v>
      </c>
      <c r="CS16" s="641"/>
      <c r="CT16" s="641"/>
      <c r="CU16" s="641"/>
      <c r="CV16" s="641"/>
      <c r="CW16" s="641"/>
      <c r="CX16" s="641"/>
      <c r="CY16" s="642"/>
      <c r="CZ16" s="677">
        <v>0.1</v>
      </c>
      <c r="DA16" s="677"/>
      <c r="DB16" s="677"/>
      <c r="DC16" s="677"/>
      <c r="DD16" s="646" t="s">
        <v>231</v>
      </c>
      <c r="DE16" s="641"/>
      <c r="DF16" s="641"/>
      <c r="DG16" s="641"/>
      <c r="DH16" s="641"/>
      <c r="DI16" s="641"/>
      <c r="DJ16" s="641"/>
      <c r="DK16" s="641"/>
      <c r="DL16" s="641"/>
      <c r="DM16" s="641"/>
      <c r="DN16" s="641"/>
      <c r="DO16" s="641"/>
      <c r="DP16" s="642"/>
      <c r="DQ16" s="646">
        <v>2276</v>
      </c>
      <c r="DR16" s="641"/>
      <c r="DS16" s="641"/>
      <c r="DT16" s="641"/>
      <c r="DU16" s="641"/>
      <c r="DV16" s="641"/>
      <c r="DW16" s="641"/>
      <c r="DX16" s="641"/>
      <c r="DY16" s="641"/>
      <c r="DZ16" s="641"/>
      <c r="EA16" s="641"/>
      <c r="EB16" s="641"/>
      <c r="EC16" s="684"/>
    </row>
    <row r="17" spans="2:133" ht="11.25" customHeight="1">
      <c r="B17" s="637" t="s">
        <v>262</v>
      </c>
      <c r="C17" s="638"/>
      <c r="D17" s="638"/>
      <c r="E17" s="638"/>
      <c r="F17" s="638"/>
      <c r="G17" s="638"/>
      <c r="H17" s="638"/>
      <c r="I17" s="638"/>
      <c r="J17" s="638"/>
      <c r="K17" s="638"/>
      <c r="L17" s="638"/>
      <c r="M17" s="638"/>
      <c r="N17" s="638"/>
      <c r="O17" s="638"/>
      <c r="P17" s="638"/>
      <c r="Q17" s="639"/>
      <c r="R17" s="640">
        <v>35576</v>
      </c>
      <c r="S17" s="641"/>
      <c r="T17" s="641"/>
      <c r="U17" s="641"/>
      <c r="V17" s="641"/>
      <c r="W17" s="641"/>
      <c r="X17" s="641"/>
      <c r="Y17" s="642"/>
      <c r="Z17" s="677">
        <v>0.5</v>
      </c>
      <c r="AA17" s="677"/>
      <c r="AB17" s="677"/>
      <c r="AC17" s="677"/>
      <c r="AD17" s="678">
        <v>35576</v>
      </c>
      <c r="AE17" s="678"/>
      <c r="AF17" s="678"/>
      <c r="AG17" s="678"/>
      <c r="AH17" s="678"/>
      <c r="AI17" s="678"/>
      <c r="AJ17" s="678"/>
      <c r="AK17" s="678"/>
      <c r="AL17" s="643">
        <v>0.9</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231</v>
      </c>
      <c r="BP17" s="677"/>
      <c r="BQ17" s="677"/>
      <c r="BR17" s="677"/>
      <c r="BS17" s="646" t="s">
        <v>127</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745575</v>
      </c>
      <c r="CS17" s="641"/>
      <c r="CT17" s="641"/>
      <c r="CU17" s="641"/>
      <c r="CV17" s="641"/>
      <c r="CW17" s="641"/>
      <c r="CX17" s="641"/>
      <c r="CY17" s="642"/>
      <c r="CZ17" s="677">
        <v>10.199999999999999</v>
      </c>
      <c r="DA17" s="677"/>
      <c r="DB17" s="677"/>
      <c r="DC17" s="677"/>
      <c r="DD17" s="646" t="s">
        <v>127</v>
      </c>
      <c r="DE17" s="641"/>
      <c r="DF17" s="641"/>
      <c r="DG17" s="641"/>
      <c r="DH17" s="641"/>
      <c r="DI17" s="641"/>
      <c r="DJ17" s="641"/>
      <c r="DK17" s="641"/>
      <c r="DL17" s="641"/>
      <c r="DM17" s="641"/>
      <c r="DN17" s="641"/>
      <c r="DO17" s="641"/>
      <c r="DP17" s="642"/>
      <c r="DQ17" s="646">
        <v>724756</v>
      </c>
      <c r="DR17" s="641"/>
      <c r="DS17" s="641"/>
      <c r="DT17" s="641"/>
      <c r="DU17" s="641"/>
      <c r="DV17" s="641"/>
      <c r="DW17" s="641"/>
      <c r="DX17" s="641"/>
      <c r="DY17" s="641"/>
      <c r="DZ17" s="641"/>
      <c r="EA17" s="641"/>
      <c r="EB17" s="641"/>
      <c r="EC17" s="684"/>
    </row>
    <row r="18" spans="2:133" ht="11.25" customHeight="1">
      <c r="B18" s="637" t="s">
        <v>265</v>
      </c>
      <c r="C18" s="638"/>
      <c r="D18" s="638"/>
      <c r="E18" s="638"/>
      <c r="F18" s="638"/>
      <c r="G18" s="638"/>
      <c r="H18" s="638"/>
      <c r="I18" s="638"/>
      <c r="J18" s="638"/>
      <c r="K18" s="638"/>
      <c r="L18" s="638"/>
      <c r="M18" s="638"/>
      <c r="N18" s="638"/>
      <c r="O18" s="638"/>
      <c r="P18" s="638"/>
      <c r="Q18" s="639"/>
      <c r="R18" s="640">
        <v>4857</v>
      </c>
      <c r="S18" s="641"/>
      <c r="T18" s="641"/>
      <c r="U18" s="641"/>
      <c r="V18" s="641"/>
      <c r="W18" s="641"/>
      <c r="X18" s="641"/>
      <c r="Y18" s="642"/>
      <c r="Z18" s="677">
        <v>0.1</v>
      </c>
      <c r="AA18" s="677"/>
      <c r="AB18" s="677"/>
      <c r="AC18" s="677"/>
      <c r="AD18" s="678">
        <v>4857</v>
      </c>
      <c r="AE18" s="678"/>
      <c r="AF18" s="678"/>
      <c r="AG18" s="678"/>
      <c r="AH18" s="678"/>
      <c r="AI18" s="678"/>
      <c r="AJ18" s="678"/>
      <c r="AK18" s="678"/>
      <c r="AL18" s="643">
        <v>0.1</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231</v>
      </c>
      <c r="BP18" s="677"/>
      <c r="BQ18" s="677"/>
      <c r="BR18" s="677"/>
      <c r="BS18" s="646" t="s">
        <v>127</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127</v>
      </c>
      <c r="DA18" s="677"/>
      <c r="DB18" s="677"/>
      <c r="DC18" s="677"/>
      <c r="DD18" s="646" t="s">
        <v>137</v>
      </c>
      <c r="DE18" s="641"/>
      <c r="DF18" s="641"/>
      <c r="DG18" s="641"/>
      <c r="DH18" s="641"/>
      <c r="DI18" s="641"/>
      <c r="DJ18" s="641"/>
      <c r="DK18" s="641"/>
      <c r="DL18" s="641"/>
      <c r="DM18" s="641"/>
      <c r="DN18" s="641"/>
      <c r="DO18" s="641"/>
      <c r="DP18" s="642"/>
      <c r="DQ18" s="646" t="s">
        <v>231</v>
      </c>
      <c r="DR18" s="641"/>
      <c r="DS18" s="641"/>
      <c r="DT18" s="641"/>
      <c r="DU18" s="641"/>
      <c r="DV18" s="641"/>
      <c r="DW18" s="641"/>
      <c r="DX18" s="641"/>
      <c r="DY18" s="641"/>
      <c r="DZ18" s="641"/>
      <c r="EA18" s="641"/>
      <c r="EB18" s="641"/>
      <c r="EC18" s="684"/>
    </row>
    <row r="19" spans="2:133" ht="11.25" customHeight="1">
      <c r="B19" s="637" t="s">
        <v>268</v>
      </c>
      <c r="C19" s="638"/>
      <c r="D19" s="638"/>
      <c r="E19" s="638"/>
      <c r="F19" s="638"/>
      <c r="G19" s="638"/>
      <c r="H19" s="638"/>
      <c r="I19" s="638"/>
      <c r="J19" s="638"/>
      <c r="K19" s="638"/>
      <c r="L19" s="638"/>
      <c r="M19" s="638"/>
      <c r="N19" s="638"/>
      <c r="O19" s="638"/>
      <c r="P19" s="638"/>
      <c r="Q19" s="639"/>
      <c r="R19" s="640">
        <v>867</v>
      </c>
      <c r="S19" s="641"/>
      <c r="T19" s="641"/>
      <c r="U19" s="641"/>
      <c r="V19" s="641"/>
      <c r="W19" s="641"/>
      <c r="X19" s="641"/>
      <c r="Y19" s="642"/>
      <c r="Z19" s="677">
        <v>0</v>
      </c>
      <c r="AA19" s="677"/>
      <c r="AB19" s="677"/>
      <c r="AC19" s="677"/>
      <c r="AD19" s="678">
        <v>867</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1566</v>
      </c>
      <c r="BH19" s="641"/>
      <c r="BI19" s="641"/>
      <c r="BJ19" s="641"/>
      <c r="BK19" s="641"/>
      <c r="BL19" s="641"/>
      <c r="BM19" s="641"/>
      <c r="BN19" s="642"/>
      <c r="BO19" s="677">
        <v>0.2</v>
      </c>
      <c r="BP19" s="677"/>
      <c r="BQ19" s="677"/>
      <c r="BR19" s="677"/>
      <c r="BS19" s="646" t="s">
        <v>127</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137</v>
      </c>
      <c r="DA19" s="677"/>
      <c r="DB19" s="677"/>
      <c r="DC19" s="677"/>
      <c r="DD19" s="646" t="s">
        <v>127</v>
      </c>
      <c r="DE19" s="641"/>
      <c r="DF19" s="641"/>
      <c r="DG19" s="641"/>
      <c r="DH19" s="641"/>
      <c r="DI19" s="641"/>
      <c r="DJ19" s="641"/>
      <c r="DK19" s="641"/>
      <c r="DL19" s="641"/>
      <c r="DM19" s="641"/>
      <c r="DN19" s="641"/>
      <c r="DO19" s="641"/>
      <c r="DP19" s="642"/>
      <c r="DQ19" s="646" t="s">
        <v>231</v>
      </c>
      <c r="DR19" s="641"/>
      <c r="DS19" s="641"/>
      <c r="DT19" s="641"/>
      <c r="DU19" s="641"/>
      <c r="DV19" s="641"/>
      <c r="DW19" s="641"/>
      <c r="DX19" s="641"/>
      <c r="DY19" s="641"/>
      <c r="DZ19" s="641"/>
      <c r="EA19" s="641"/>
      <c r="EB19" s="641"/>
      <c r="EC19" s="684"/>
    </row>
    <row r="20" spans="2:133" ht="11.25" customHeight="1">
      <c r="B20" s="637" t="s">
        <v>271</v>
      </c>
      <c r="C20" s="638"/>
      <c r="D20" s="638"/>
      <c r="E20" s="638"/>
      <c r="F20" s="638"/>
      <c r="G20" s="638"/>
      <c r="H20" s="638"/>
      <c r="I20" s="638"/>
      <c r="J20" s="638"/>
      <c r="K20" s="638"/>
      <c r="L20" s="638"/>
      <c r="M20" s="638"/>
      <c r="N20" s="638"/>
      <c r="O20" s="638"/>
      <c r="P20" s="638"/>
      <c r="Q20" s="639"/>
      <c r="R20" s="640">
        <v>303</v>
      </c>
      <c r="S20" s="641"/>
      <c r="T20" s="641"/>
      <c r="U20" s="641"/>
      <c r="V20" s="641"/>
      <c r="W20" s="641"/>
      <c r="X20" s="641"/>
      <c r="Y20" s="642"/>
      <c r="Z20" s="677">
        <v>0</v>
      </c>
      <c r="AA20" s="677"/>
      <c r="AB20" s="677"/>
      <c r="AC20" s="677"/>
      <c r="AD20" s="678">
        <v>303</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1566</v>
      </c>
      <c r="BH20" s="641"/>
      <c r="BI20" s="641"/>
      <c r="BJ20" s="641"/>
      <c r="BK20" s="641"/>
      <c r="BL20" s="641"/>
      <c r="BM20" s="641"/>
      <c r="BN20" s="642"/>
      <c r="BO20" s="677">
        <v>0.2</v>
      </c>
      <c r="BP20" s="677"/>
      <c r="BQ20" s="677"/>
      <c r="BR20" s="677"/>
      <c r="BS20" s="646" t="s">
        <v>231</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7316581</v>
      </c>
      <c r="CS20" s="641"/>
      <c r="CT20" s="641"/>
      <c r="CU20" s="641"/>
      <c r="CV20" s="641"/>
      <c r="CW20" s="641"/>
      <c r="CX20" s="641"/>
      <c r="CY20" s="642"/>
      <c r="CZ20" s="677">
        <v>100</v>
      </c>
      <c r="DA20" s="677"/>
      <c r="DB20" s="677"/>
      <c r="DC20" s="677"/>
      <c r="DD20" s="646">
        <v>1142404</v>
      </c>
      <c r="DE20" s="641"/>
      <c r="DF20" s="641"/>
      <c r="DG20" s="641"/>
      <c r="DH20" s="641"/>
      <c r="DI20" s="641"/>
      <c r="DJ20" s="641"/>
      <c r="DK20" s="641"/>
      <c r="DL20" s="641"/>
      <c r="DM20" s="641"/>
      <c r="DN20" s="641"/>
      <c r="DO20" s="641"/>
      <c r="DP20" s="642"/>
      <c r="DQ20" s="646">
        <v>4650882</v>
      </c>
      <c r="DR20" s="641"/>
      <c r="DS20" s="641"/>
      <c r="DT20" s="641"/>
      <c r="DU20" s="641"/>
      <c r="DV20" s="641"/>
      <c r="DW20" s="641"/>
      <c r="DX20" s="641"/>
      <c r="DY20" s="641"/>
      <c r="DZ20" s="641"/>
      <c r="EA20" s="641"/>
      <c r="EB20" s="641"/>
      <c r="EC20" s="684"/>
    </row>
    <row r="21" spans="2:133" ht="11.25" customHeight="1">
      <c r="B21" s="637" t="s">
        <v>274</v>
      </c>
      <c r="C21" s="638"/>
      <c r="D21" s="638"/>
      <c r="E21" s="638"/>
      <c r="F21" s="638"/>
      <c r="G21" s="638"/>
      <c r="H21" s="638"/>
      <c r="I21" s="638"/>
      <c r="J21" s="638"/>
      <c r="K21" s="638"/>
      <c r="L21" s="638"/>
      <c r="M21" s="638"/>
      <c r="N21" s="638"/>
      <c r="O21" s="638"/>
      <c r="P21" s="638"/>
      <c r="Q21" s="639"/>
      <c r="R21" s="640">
        <v>29549</v>
      </c>
      <c r="S21" s="641"/>
      <c r="T21" s="641"/>
      <c r="U21" s="641"/>
      <c r="V21" s="641"/>
      <c r="W21" s="641"/>
      <c r="X21" s="641"/>
      <c r="Y21" s="642"/>
      <c r="Z21" s="677">
        <v>0.4</v>
      </c>
      <c r="AA21" s="677"/>
      <c r="AB21" s="677"/>
      <c r="AC21" s="677"/>
      <c r="AD21" s="678">
        <v>29549</v>
      </c>
      <c r="AE21" s="678"/>
      <c r="AF21" s="678"/>
      <c r="AG21" s="678"/>
      <c r="AH21" s="678"/>
      <c r="AI21" s="678"/>
      <c r="AJ21" s="678"/>
      <c r="AK21" s="678"/>
      <c r="AL21" s="643">
        <v>0.7</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v>1566</v>
      </c>
      <c r="BH21" s="641"/>
      <c r="BI21" s="641"/>
      <c r="BJ21" s="641"/>
      <c r="BK21" s="641"/>
      <c r="BL21" s="641"/>
      <c r="BM21" s="641"/>
      <c r="BN21" s="642"/>
      <c r="BO21" s="677">
        <v>0.2</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276</v>
      </c>
      <c r="C22" s="638"/>
      <c r="D22" s="638"/>
      <c r="E22" s="638"/>
      <c r="F22" s="638"/>
      <c r="G22" s="638"/>
      <c r="H22" s="638"/>
      <c r="I22" s="638"/>
      <c r="J22" s="638"/>
      <c r="K22" s="638"/>
      <c r="L22" s="638"/>
      <c r="M22" s="638"/>
      <c r="N22" s="638"/>
      <c r="O22" s="638"/>
      <c r="P22" s="638"/>
      <c r="Q22" s="639"/>
      <c r="R22" s="640">
        <v>3064967</v>
      </c>
      <c r="S22" s="641"/>
      <c r="T22" s="641"/>
      <c r="U22" s="641"/>
      <c r="V22" s="641"/>
      <c r="W22" s="641"/>
      <c r="X22" s="641"/>
      <c r="Y22" s="642"/>
      <c r="Z22" s="677">
        <v>41.1</v>
      </c>
      <c r="AA22" s="677"/>
      <c r="AB22" s="677"/>
      <c r="AC22" s="677"/>
      <c r="AD22" s="678">
        <v>2784970</v>
      </c>
      <c r="AE22" s="678"/>
      <c r="AF22" s="678"/>
      <c r="AG22" s="678"/>
      <c r="AH22" s="678"/>
      <c r="AI22" s="678"/>
      <c r="AJ22" s="678"/>
      <c r="AK22" s="678"/>
      <c r="AL22" s="643">
        <v>67.599999999999994</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231</v>
      </c>
      <c r="BH22" s="641"/>
      <c r="BI22" s="641"/>
      <c r="BJ22" s="641"/>
      <c r="BK22" s="641"/>
      <c r="BL22" s="641"/>
      <c r="BM22" s="641"/>
      <c r="BN22" s="642"/>
      <c r="BO22" s="677" t="s">
        <v>137</v>
      </c>
      <c r="BP22" s="677"/>
      <c r="BQ22" s="677"/>
      <c r="BR22" s="677"/>
      <c r="BS22" s="646" t="s">
        <v>127</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279</v>
      </c>
      <c r="C23" s="638"/>
      <c r="D23" s="638"/>
      <c r="E23" s="638"/>
      <c r="F23" s="638"/>
      <c r="G23" s="638"/>
      <c r="H23" s="638"/>
      <c r="I23" s="638"/>
      <c r="J23" s="638"/>
      <c r="K23" s="638"/>
      <c r="L23" s="638"/>
      <c r="M23" s="638"/>
      <c r="N23" s="638"/>
      <c r="O23" s="638"/>
      <c r="P23" s="638"/>
      <c r="Q23" s="639"/>
      <c r="R23" s="640">
        <v>2784970</v>
      </c>
      <c r="S23" s="641"/>
      <c r="T23" s="641"/>
      <c r="U23" s="641"/>
      <c r="V23" s="641"/>
      <c r="W23" s="641"/>
      <c r="X23" s="641"/>
      <c r="Y23" s="642"/>
      <c r="Z23" s="677">
        <v>37.4</v>
      </c>
      <c r="AA23" s="677"/>
      <c r="AB23" s="677"/>
      <c r="AC23" s="677"/>
      <c r="AD23" s="678">
        <v>2784970</v>
      </c>
      <c r="AE23" s="678"/>
      <c r="AF23" s="678"/>
      <c r="AG23" s="678"/>
      <c r="AH23" s="678"/>
      <c r="AI23" s="678"/>
      <c r="AJ23" s="678"/>
      <c r="AK23" s="678"/>
      <c r="AL23" s="643">
        <v>67.599999999999994</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127</v>
      </c>
      <c r="BH23" s="641"/>
      <c r="BI23" s="641"/>
      <c r="BJ23" s="641"/>
      <c r="BK23" s="641"/>
      <c r="BL23" s="641"/>
      <c r="BM23" s="641"/>
      <c r="BN23" s="642"/>
      <c r="BO23" s="677" t="s">
        <v>127</v>
      </c>
      <c r="BP23" s="677"/>
      <c r="BQ23" s="677"/>
      <c r="BR23" s="677"/>
      <c r="BS23" s="646" t="s">
        <v>231</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c r="B24" s="637" t="s">
        <v>286</v>
      </c>
      <c r="C24" s="638"/>
      <c r="D24" s="638"/>
      <c r="E24" s="638"/>
      <c r="F24" s="638"/>
      <c r="G24" s="638"/>
      <c r="H24" s="638"/>
      <c r="I24" s="638"/>
      <c r="J24" s="638"/>
      <c r="K24" s="638"/>
      <c r="L24" s="638"/>
      <c r="M24" s="638"/>
      <c r="N24" s="638"/>
      <c r="O24" s="638"/>
      <c r="P24" s="638"/>
      <c r="Q24" s="639"/>
      <c r="R24" s="640">
        <v>279997</v>
      </c>
      <c r="S24" s="641"/>
      <c r="T24" s="641"/>
      <c r="U24" s="641"/>
      <c r="V24" s="641"/>
      <c r="W24" s="641"/>
      <c r="X24" s="641"/>
      <c r="Y24" s="642"/>
      <c r="Z24" s="677">
        <v>3.8</v>
      </c>
      <c r="AA24" s="677"/>
      <c r="AB24" s="677"/>
      <c r="AC24" s="677"/>
      <c r="AD24" s="678" t="s">
        <v>231</v>
      </c>
      <c r="AE24" s="678"/>
      <c r="AF24" s="678"/>
      <c r="AG24" s="678"/>
      <c r="AH24" s="678"/>
      <c r="AI24" s="678"/>
      <c r="AJ24" s="678"/>
      <c r="AK24" s="678"/>
      <c r="AL24" s="643" t="s">
        <v>127</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231</v>
      </c>
      <c r="BH24" s="641"/>
      <c r="BI24" s="641"/>
      <c r="BJ24" s="641"/>
      <c r="BK24" s="641"/>
      <c r="BL24" s="641"/>
      <c r="BM24" s="641"/>
      <c r="BN24" s="642"/>
      <c r="BO24" s="677" t="s">
        <v>137</v>
      </c>
      <c r="BP24" s="677"/>
      <c r="BQ24" s="677"/>
      <c r="BR24" s="677"/>
      <c r="BS24" s="646" t="s">
        <v>231</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2818835</v>
      </c>
      <c r="CS24" s="696"/>
      <c r="CT24" s="696"/>
      <c r="CU24" s="696"/>
      <c r="CV24" s="696"/>
      <c r="CW24" s="696"/>
      <c r="CX24" s="696"/>
      <c r="CY24" s="739"/>
      <c r="CZ24" s="740">
        <v>38.5</v>
      </c>
      <c r="DA24" s="713"/>
      <c r="DB24" s="713"/>
      <c r="DC24" s="743"/>
      <c r="DD24" s="738">
        <v>2110432</v>
      </c>
      <c r="DE24" s="696"/>
      <c r="DF24" s="696"/>
      <c r="DG24" s="696"/>
      <c r="DH24" s="696"/>
      <c r="DI24" s="696"/>
      <c r="DJ24" s="696"/>
      <c r="DK24" s="739"/>
      <c r="DL24" s="738">
        <v>2080217</v>
      </c>
      <c r="DM24" s="696"/>
      <c r="DN24" s="696"/>
      <c r="DO24" s="696"/>
      <c r="DP24" s="696"/>
      <c r="DQ24" s="696"/>
      <c r="DR24" s="696"/>
      <c r="DS24" s="696"/>
      <c r="DT24" s="696"/>
      <c r="DU24" s="696"/>
      <c r="DV24" s="739"/>
      <c r="DW24" s="740">
        <v>48.8</v>
      </c>
      <c r="DX24" s="713"/>
      <c r="DY24" s="713"/>
      <c r="DZ24" s="713"/>
      <c r="EA24" s="713"/>
      <c r="EB24" s="713"/>
      <c r="EC24" s="741"/>
    </row>
    <row r="25" spans="2:133" ht="11.25" customHeight="1">
      <c r="B25" s="637" t="s">
        <v>289</v>
      </c>
      <c r="C25" s="638"/>
      <c r="D25" s="638"/>
      <c r="E25" s="638"/>
      <c r="F25" s="638"/>
      <c r="G25" s="638"/>
      <c r="H25" s="638"/>
      <c r="I25" s="638"/>
      <c r="J25" s="638"/>
      <c r="K25" s="638"/>
      <c r="L25" s="638"/>
      <c r="M25" s="638"/>
      <c r="N25" s="638"/>
      <c r="O25" s="638"/>
      <c r="P25" s="638"/>
      <c r="Q25" s="639"/>
      <c r="R25" s="640" t="s">
        <v>231</v>
      </c>
      <c r="S25" s="641"/>
      <c r="T25" s="641"/>
      <c r="U25" s="641"/>
      <c r="V25" s="641"/>
      <c r="W25" s="641"/>
      <c r="X25" s="641"/>
      <c r="Y25" s="642"/>
      <c r="Z25" s="677" t="s">
        <v>231</v>
      </c>
      <c r="AA25" s="677"/>
      <c r="AB25" s="677"/>
      <c r="AC25" s="677"/>
      <c r="AD25" s="678" t="s">
        <v>127</v>
      </c>
      <c r="AE25" s="678"/>
      <c r="AF25" s="678"/>
      <c r="AG25" s="678"/>
      <c r="AH25" s="678"/>
      <c r="AI25" s="678"/>
      <c r="AJ25" s="678"/>
      <c r="AK25" s="678"/>
      <c r="AL25" s="643" t="s">
        <v>127</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231</v>
      </c>
      <c r="BH25" s="641"/>
      <c r="BI25" s="641"/>
      <c r="BJ25" s="641"/>
      <c r="BK25" s="641"/>
      <c r="BL25" s="641"/>
      <c r="BM25" s="641"/>
      <c r="BN25" s="642"/>
      <c r="BO25" s="677" t="s">
        <v>231</v>
      </c>
      <c r="BP25" s="677"/>
      <c r="BQ25" s="677"/>
      <c r="BR25" s="677"/>
      <c r="BS25" s="646" t="s">
        <v>127</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1202282</v>
      </c>
      <c r="CS25" s="659"/>
      <c r="CT25" s="659"/>
      <c r="CU25" s="659"/>
      <c r="CV25" s="659"/>
      <c r="CW25" s="659"/>
      <c r="CX25" s="659"/>
      <c r="CY25" s="660"/>
      <c r="CZ25" s="643">
        <v>16.399999999999999</v>
      </c>
      <c r="DA25" s="661"/>
      <c r="DB25" s="661"/>
      <c r="DC25" s="662"/>
      <c r="DD25" s="646">
        <v>1096642</v>
      </c>
      <c r="DE25" s="659"/>
      <c r="DF25" s="659"/>
      <c r="DG25" s="659"/>
      <c r="DH25" s="659"/>
      <c r="DI25" s="659"/>
      <c r="DJ25" s="659"/>
      <c r="DK25" s="660"/>
      <c r="DL25" s="646">
        <v>1066427</v>
      </c>
      <c r="DM25" s="659"/>
      <c r="DN25" s="659"/>
      <c r="DO25" s="659"/>
      <c r="DP25" s="659"/>
      <c r="DQ25" s="659"/>
      <c r="DR25" s="659"/>
      <c r="DS25" s="659"/>
      <c r="DT25" s="659"/>
      <c r="DU25" s="659"/>
      <c r="DV25" s="660"/>
      <c r="DW25" s="643">
        <v>25</v>
      </c>
      <c r="DX25" s="661"/>
      <c r="DY25" s="661"/>
      <c r="DZ25" s="661"/>
      <c r="EA25" s="661"/>
      <c r="EB25" s="661"/>
      <c r="EC25" s="676"/>
    </row>
    <row r="26" spans="2:133" ht="11.25" customHeight="1">
      <c r="B26" s="637" t="s">
        <v>292</v>
      </c>
      <c r="C26" s="638"/>
      <c r="D26" s="638"/>
      <c r="E26" s="638"/>
      <c r="F26" s="638"/>
      <c r="G26" s="638"/>
      <c r="H26" s="638"/>
      <c r="I26" s="638"/>
      <c r="J26" s="638"/>
      <c r="K26" s="638"/>
      <c r="L26" s="638"/>
      <c r="M26" s="638"/>
      <c r="N26" s="638"/>
      <c r="O26" s="638"/>
      <c r="P26" s="638"/>
      <c r="Q26" s="639"/>
      <c r="R26" s="640">
        <v>4392089</v>
      </c>
      <c r="S26" s="641"/>
      <c r="T26" s="641"/>
      <c r="U26" s="641"/>
      <c r="V26" s="641"/>
      <c r="W26" s="641"/>
      <c r="X26" s="641"/>
      <c r="Y26" s="642"/>
      <c r="Z26" s="677">
        <v>59</v>
      </c>
      <c r="AA26" s="677"/>
      <c r="AB26" s="677"/>
      <c r="AC26" s="677"/>
      <c r="AD26" s="678">
        <v>4112092</v>
      </c>
      <c r="AE26" s="678"/>
      <c r="AF26" s="678"/>
      <c r="AG26" s="678"/>
      <c r="AH26" s="678"/>
      <c r="AI26" s="678"/>
      <c r="AJ26" s="678"/>
      <c r="AK26" s="678"/>
      <c r="AL26" s="643">
        <v>99.8</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231</v>
      </c>
      <c r="BH26" s="641"/>
      <c r="BI26" s="641"/>
      <c r="BJ26" s="641"/>
      <c r="BK26" s="641"/>
      <c r="BL26" s="641"/>
      <c r="BM26" s="641"/>
      <c r="BN26" s="642"/>
      <c r="BO26" s="677" t="s">
        <v>137</v>
      </c>
      <c r="BP26" s="677"/>
      <c r="BQ26" s="677"/>
      <c r="BR26" s="677"/>
      <c r="BS26" s="646" t="s">
        <v>231</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720775</v>
      </c>
      <c r="CS26" s="641"/>
      <c r="CT26" s="641"/>
      <c r="CU26" s="641"/>
      <c r="CV26" s="641"/>
      <c r="CW26" s="641"/>
      <c r="CX26" s="641"/>
      <c r="CY26" s="642"/>
      <c r="CZ26" s="643">
        <v>9.9</v>
      </c>
      <c r="DA26" s="661"/>
      <c r="DB26" s="661"/>
      <c r="DC26" s="662"/>
      <c r="DD26" s="646">
        <v>634614</v>
      </c>
      <c r="DE26" s="641"/>
      <c r="DF26" s="641"/>
      <c r="DG26" s="641"/>
      <c r="DH26" s="641"/>
      <c r="DI26" s="641"/>
      <c r="DJ26" s="641"/>
      <c r="DK26" s="642"/>
      <c r="DL26" s="646" t="s">
        <v>127</v>
      </c>
      <c r="DM26" s="641"/>
      <c r="DN26" s="641"/>
      <c r="DO26" s="641"/>
      <c r="DP26" s="641"/>
      <c r="DQ26" s="641"/>
      <c r="DR26" s="641"/>
      <c r="DS26" s="641"/>
      <c r="DT26" s="641"/>
      <c r="DU26" s="641"/>
      <c r="DV26" s="642"/>
      <c r="DW26" s="643" t="s">
        <v>127</v>
      </c>
      <c r="DX26" s="661"/>
      <c r="DY26" s="661"/>
      <c r="DZ26" s="661"/>
      <c r="EA26" s="661"/>
      <c r="EB26" s="661"/>
      <c r="EC26" s="676"/>
    </row>
    <row r="27" spans="2:133" ht="11.25" customHeight="1">
      <c r="B27" s="637" t="s">
        <v>295</v>
      </c>
      <c r="C27" s="638"/>
      <c r="D27" s="638"/>
      <c r="E27" s="638"/>
      <c r="F27" s="638"/>
      <c r="G27" s="638"/>
      <c r="H27" s="638"/>
      <c r="I27" s="638"/>
      <c r="J27" s="638"/>
      <c r="K27" s="638"/>
      <c r="L27" s="638"/>
      <c r="M27" s="638"/>
      <c r="N27" s="638"/>
      <c r="O27" s="638"/>
      <c r="P27" s="638"/>
      <c r="Q27" s="639"/>
      <c r="R27" s="640" t="s">
        <v>127</v>
      </c>
      <c r="S27" s="641"/>
      <c r="T27" s="641"/>
      <c r="U27" s="641"/>
      <c r="V27" s="641"/>
      <c r="W27" s="641"/>
      <c r="X27" s="641"/>
      <c r="Y27" s="642"/>
      <c r="Z27" s="677" t="s">
        <v>231</v>
      </c>
      <c r="AA27" s="677"/>
      <c r="AB27" s="677"/>
      <c r="AC27" s="677"/>
      <c r="AD27" s="678" t="s">
        <v>127</v>
      </c>
      <c r="AE27" s="678"/>
      <c r="AF27" s="678"/>
      <c r="AG27" s="678"/>
      <c r="AH27" s="678"/>
      <c r="AI27" s="678"/>
      <c r="AJ27" s="678"/>
      <c r="AK27" s="678"/>
      <c r="AL27" s="643" t="s">
        <v>137</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1042847</v>
      </c>
      <c r="BH27" s="641"/>
      <c r="BI27" s="641"/>
      <c r="BJ27" s="641"/>
      <c r="BK27" s="641"/>
      <c r="BL27" s="641"/>
      <c r="BM27" s="641"/>
      <c r="BN27" s="642"/>
      <c r="BO27" s="677">
        <v>100</v>
      </c>
      <c r="BP27" s="677"/>
      <c r="BQ27" s="677"/>
      <c r="BR27" s="677"/>
      <c r="BS27" s="646">
        <v>8</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870978</v>
      </c>
      <c r="CS27" s="659"/>
      <c r="CT27" s="659"/>
      <c r="CU27" s="659"/>
      <c r="CV27" s="659"/>
      <c r="CW27" s="659"/>
      <c r="CX27" s="659"/>
      <c r="CY27" s="660"/>
      <c r="CZ27" s="643">
        <v>11.9</v>
      </c>
      <c r="DA27" s="661"/>
      <c r="DB27" s="661"/>
      <c r="DC27" s="662"/>
      <c r="DD27" s="646">
        <v>289034</v>
      </c>
      <c r="DE27" s="659"/>
      <c r="DF27" s="659"/>
      <c r="DG27" s="659"/>
      <c r="DH27" s="659"/>
      <c r="DI27" s="659"/>
      <c r="DJ27" s="659"/>
      <c r="DK27" s="660"/>
      <c r="DL27" s="646">
        <v>289034</v>
      </c>
      <c r="DM27" s="659"/>
      <c r="DN27" s="659"/>
      <c r="DO27" s="659"/>
      <c r="DP27" s="659"/>
      <c r="DQ27" s="659"/>
      <c r="DR27" s="659"/>
      <c r="DS27" s="659"/>
      <c r="DT27" s="659"/>
      <c r="DU27" s="659"/>
      <c r="DV27" s="660"/>
      <c r="DW27" s="643">
        <v>6.8</v>
      </c>
      <c r="DX27" s="661"/>
      <c r="DY27" s="661"/>
      <c r="DZ27" s="661"/>
      <c r="EA27" s="661"/>
      <c r="EB27" s="661"/>
      <c r="EC27" s="676"/>
    </row>
    <row r="28" spans="2:133" ht="11.25" customHeight="1">
      <c r="B28" s="637" t="s">
        <v>298</v>
      </c>
      <c r="C28" s="638"/>
      <c r="D28" s="638"/>
      <c r="E28" s="638"/>
      <c r="F28" s="638"/>
      <c r="G28" s="638"/>
      <c r="H28" s="638"/>
      <c r="I28" s="638"/>
      <c r="J28" s="638"/>
      <c r="K28" s="638"/>
      <c r="L28" s="638"/>
      <c r="M28" s="638"/>
      <c r="N28" s="638"/>
      <c r="O28" s="638"/>
      <c r="P28" s="638"/>
      <c r="Q28" s="639"/>
      <c r="R28" s="640">
        <v>2628</v>
      </c>
      <c r="S28" s="641"/>
      <c r="T28" s="641"/>
      <c r="U28" s="641"/>
      <c r="V28" s="641"/>
      <c r="W28" s="641"/>
      <c r="X28" s="641"/>
      <c r="Y28" s="642"/>
      <c r="Z28" s="677">
        <v>0</v>
      </c>
      <c r="AA28" s="677"/>
      <c r="AB28" s="677"/>
      <c r="AC28" s="677"/>
      <c r="AD28" s="678" t="s">
        <v>127</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745575</v>
      </c>
      <c r="CS28" s="641"/>
      <c r="CT28" s="641"/>
      <c r="CU28" s="641"/>
      <c r="CV28" s="641"/>
      <c r="CW28" s="641"/>
      <c r="CX28" s="641"/>
      <c r="CY28" s="642"/>
      <c r="CZ28" s="643">
        <v>10.199999999999999</v>
      </c>
      <c r="DA28" s="661"/>
      <c r="DB28" s="661"/>
      <c r="DC28" s="662"/>
      <c r="DD28" s="646">
        <v>724756</v>
      </c>
      <c r="DE28" s="641"/>
      <c r="DF28" s="641"/>
      <c r="DG28" s="641"/>
      <c r="DH28" s="641"/>
      <c r="DI28" s="641"/>
      <c r="DJ28" s="641"/>
      <c r="DK28" s="642"/>
      <c r="DL28" s="646">
        <v>724756</v>
      </c>
      <c r="DM28" s="641"/>
      <c r="DN28" s="641"/>
      <c r="DO28" s="641"/>
      <c r="DP28" s="641"/>
      <c r="DQ28" s="641"/>
      <c r="DR28" s="641"/>
      <c r="DS28" s="641"/>
      <c r="DT28" s="641"/>
      <c r="DU28" s="641"/>
      <c r="DV28" s="642"/>
      <c r="DW28" s="643">
        <v>17</v>
      </c>
      <c r="DX28" s="661"/>
      <c r="DY28" s="661"/>
      <c r="DZ28" s="661"/>
      <c r="EA28" s="661"/>
      <c r="EB28" s="661"/>
      <c r="EC28" s="676"/>
    </row>
    <row r="29" spans="2:133" ht="11.25" customHeight="1">
      <c r="B29" s="637" t="s">
        <v>300</v>
      </c>
      <c r="C29" s="638"/>
      <c r="D29" s="638"/>
      <c r="E29" s="638"/>
      <c r="F29" s="638"/>
      <c r="G29" s="638"/>
      <c r="H29" s="638"/>
      <c r="I29" s="638"/>
      <c r="J29" s="638"/>
      <c r="K29" s="638"/>
      <c r="L29" s="638"/>
      <c r="M29" s="638"/>
      <c r="N29" s="638"/>
      <c r="O29" s="638"/>
      <c r="P29" s="638"/>
      <c r="Q29" s="639"/>
      <c r="R29" s="640">
        <v>82151</v>
      </c>
      <c r="S29" s="641"/>
      <c r="T29" s="641"/>
      <c r="U29" s="641"/>
      <c r="V29" s="641"/>
      <c r="W29" s="641"/>
      <c r="X29" s="641"/>
      <c r="Y29" s="642"/>
      <c r="Z29" s="677">
        <v>1.1000000000000001</v>
      </c>
      <c r="AA29" s="677"/>
      <c r="AB29" s="677"/>
      <c r="AC29" s="677"/>
      <c r="AD29" s="678" t="s">
        <v>127</v>
      </c>
      <c r="AE29" s="678"/>
      <c r="AF29" s="678"/>
      <c r="AG29" s="678"/>
      <c r="AH29" s="678"/>
      <c r="AI29" s="678"/>
      <c r="AJ29" s="678"/>
      <c r="AK29" s="678"/>
      <c r="AL29" s="643" t="s">
        <v>137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302</v>
      </c>
      <c r="CG29" s="674"/>
      <c r="CH29" s="674"/>
      <c r="CI29" s="674"/>
      <c r="CJ29" s="674"/>
      <c r="CK29" s="674"/>
      <c r="CL29" s="674"/>
      <c r="CM29" s="674"/>
      <c r="CN29" s="674"/>
      <c r="CO29" s="674"/>
      <c r="CP29" s="674"/>
      <c r="CQ29" s="675"/>
      <c r="CR29" s="640">
        <v>745575</v>
      </c>
      <c r="CS29" s="659"/>
      <c r="CT29" s="659"/>
      <c r="CU29" s="659"/>
      <c r="CV29" s="659"/>
      <c r="CW29" s="659"/>
      <c r="CX29" s="659"/>
      <c r="CY29" s="660"/>
      <c r="CZ29" s="643">
        <v>10.199999999999999</v>
      </c>
      <c r="DA29" s="661"/>
      <c r="DB29" s="661"/>
      <c r="DC29" s="662"/>
      <c r="DD29" s="646">
        <v>724756</v>
      </c>
      <c r="DE29" s="659"/>
      <c r="DF29" s="659"/>
      <c r="DG29" s="659"/>
      <c r="DH29" s="659"/>
      <c r="DI29" s="659"/>
      <c r="DJ29" s="659"/>
      <c r="DK29" s="660"/>
      <c r="DL29" s="646">
        <v>724756</v>
      </c>
      <c r="DM29" s="659"/>
      <c r="DN29" s="659"/>
      <c r="DO29" s="659"/>
      <c r="DP29" s="659"/>
      <c r="DQ29" s="659"/>
      <c r="DR29" s="659"/>
      <c r="DS29" s="659"/>
      <c r="DT29" s="659"/>
      <c r="DU29" s="659"/>
      <c r="DV29" s="660"/>
      <c r="DW29" s="643">
        <v>17</v>
      </c>
      <c r="DX29" s="661"/>
      <c r="DY29" s="661"/>
      <c r="DZ29" s="661"/>
      <c r="EA29" s="661"/>
      <c r="EB29" s="661"/>
      <c r="EC29" s="676"/>
    </row>
    <row r="30" spans="2:133" ht="11.25" customHeight="1">
      <c r="B30" s="637" t="s">
        <v>303</v>
      </c>
      <c r="C30" s="638"/>
      <c r="D30" s="638"/>
      <c r="E30" s="638"/>
      <c r="F30" s="638"/>
      <c r="G30" s="638"/>
      <c r="H30" s="638"/>
      <c r="I30" s="638"/>
      <c r="J30" s="638"/>
      <c r="K30" s="638"/>
      <c r="L30" s="638"/>
      <c r="M30" s="638"/>
      <c r="N30" s="638"/>
      <c r="O30" s="638"/>
      <c r="P30" s="638"/>
      <c r="Q30" s="639"/>
      <c r="R30" s="640">
        <v>19172</v>
      </c>
      <c r="S30" s="641"/>
      <c r="T30" s="641"/>
      <c r="U30" s="641"/>
      <c r="V30" s="641"/>
      <c r="W30" s="641"/>
      <c r="X30" s="641"/>
      <c r="Y30" s="642"/>
      <c r="Z30" s="677">
        <v>0.3</v>
      </c>
      <c r="AA30" s="677"/>
      <c r="AB30" s="677"/>
      <c r="AC30" s="677"/>
      <c r="AD30" s="678" t="s">
        <v>127</v>
      </c>
      <c r="AE30" s="678"/>
      <c r="AF30" s="678"/>
      <c r="AG30" s="678"/>
      <c r="AH30" s="678"/>
      <c r="AI30" s="678"/>
      <c r="AJ30" s="678"/>
      <c r="AK30" s="678"/>
      <c r="AL30" s="643" t="s">
        <v>137</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699064</v>
      </c>
      <c r="CS30" s="641"/>
      <c r="CT30" s="641"/>
      <c r="CU30" s="641"/>
      <c r="CV30" s="641"/>
      <c r="CW30" s="641"/>
      <c r="CX30" s="641"/>
      <c r="CY30" s="642"/>
      <c r="CZ30" s="643">
        <v>9.6</v>
      </c>
      <c r="DA30" s="661"/>
      <c r="DB30" s="661"/>
      <c r="DC30" s="662"/>
      <c r="DD30" s="646">
        <v>681378</v>
      </c>
      <c r="DE30" s="641"/>
      <c r="DF30" s="641"/>
      <c r="DG30" s="641"/>
      <c r="DH30" s="641"/>
      <c r="DI30" s="641"/>
      <c r="DJ30" s="641"/>
      <c r="DK30" s="642"/>
      <c r="DL30" s="646">
        <v>681378</v>
      </c>
      <c r="DM30" s="641"/>
      <c r="DN30" s="641"/>
      <c r="DO30" s="641"/>
      <c r="DP30" s="641"/>
      <c r="DQ30" s="641"/>
      <c r="DR30" s="641"/>
      <c r="DS30" s="641"/>
      <c r="DT30" s="641"/>
      <c r="DU30" s="641"/>
      <c r="DV30" s="642"/>
      <c r="DW30" s="643">
        <v>16</v>
      </c>
      <c r="DX30" s="661"/>
      <c r="DY30" s="661"/>
      <c r="DZ30" s="661"/>
      <c r="EA30" s="661"/>
      <c r="EB30" s="661"/>
      <c r="EC30" s="676"/>
    </row>
    <row r="31" spans="2:133" ht="11.25" customHeight="1">
      <c r="B31" s="637" t="s">
        <v>307</v>
      </c>
      <c r="C31" s="638"/>
      <c r="D31" s="638"/>
      <c r="E31" s="638"/>
      <c r="F31" s="638"/>
      <c r="G31" s="638"/>
      <c r="H31" s="638"/>
      <c r="I31" s="638"/>
      <c r="J31" s="638"/>
      <c r="K31" s="638"/>
      <c r="L31" s="638"/>
      <c r="M31" s="638"/>
      <c r="N31" s="638"/>
      <c r="O31" s="638"/>
      <c r="P31" s="638"/>
      <c r="Q31" s="639"/>
      <c r="R31" s="640">
        <v>576759</v>
      </c>
      <c r="S31" s="641"/>
      <c r="T31" s="641"/>
      <c r="U31" s="641"/>
      <c r="V31" s="641"/>
      <c r="W31" s="641"/>
      <c r="X31" s="641"/>
      <c r="Y31" s="642"/>
      <c r="Z31" s="677">
        <v>7.7</v>
      </c>
      <c r="AA31" s="677"/>
      <c r="AB31" s="677"/>
      <c r="AC31" s="677"/>
      <c r="AD31" s="678" t="s">
        <v>127</v>
      </c>
      <c r="AE31" s="678"/>
      <c r="AF31" s="678"/>
      <c r="AG31" s="678"/>
      <c r="AH31" s="678"/>
      <c r="AI31" s="678"/>
      <c r="AJ31" s="678"/>
      <c r="AK31" s="678"/>
      <c r="AL31" s="643" t="s">
        <v>231</v>
      </c>
      <c r="AM31" s="644"/>
      <c r="AN31" s="644"/>
      <c r="AO31" s="679"/>
      <c r="AP31" s="715" t="s">
        <v>308</v>
      </c>
      <c r="AQ31" s="716"/>
      <c r="AR31" s="716"/>
      <c r="AS31" s="716"/>
      <c r="AT31" s="721" t="s">
        <v>309</v>
      </c>
      <c r="AU31" s="231"/>
      <c r="AV31" s="231"/>
      <c r="AW31" s="231"/>
      <c r="AX31" s="708" t="s">
        <v>185</v>
      </c>
      <c r="AY31" s="709"/>
      <c r="AZ31" s="709"/>
      <c r="BA31" s="709"/>
      <c r="BB31" s="709"/>
      <c r="BC31" s="709"/>
      <c r="BD31" s="709"/>
      <c r="BE31" s="709"/>
      <c r="BF31" s="710"/>
      <c r="BG31" s="711">
        <v>99</v>
      </c>
      <c r="BH31" s="712"/>
      <c r="BI31" s="712"/>
      <c r="BJ31" s="712"/>
      <c r="BK31" s="712"/>
      <c r="BL31" s="712"/>
      <c r="BM31" s="713">
        <v>95.3</v>
      </c>
      <c r="BN31" s="712"/>
      <c r="BO31" s="712"/>
      <c r="BP31" s="712"/>
      <c r="BQ31" s="714"/>
      <c r="BR31" s="711">
        <v>99</v>
      </c>
      <c r="BS31" s="712"/>
      <c r="BT31" s="712"/>
      <c r="BU31" s="712"/>
      <c r="BV31" s="712"/>
      <c r="BW31" s="712"/>
      <c r="BX31" s="713">
        <v>94.3</v>
      </c>
      <c r="BY31" s="712"/>
      <c r="BZ31" s="712"/>
      <c r="CA31" s="712"/>
      <c r="CB31" s="714"/>
      <c r="CD31" s="731"/>
      <c r="CE31" s="732"/>
      <c r="CF31" s="673" t="s">
        <v>310</v>
      </c>
      <c r="CG31" s="674"/>
      <c r="CH31" s="674"/>
      <c r="CI31" s="674"/>
      <c r="CJ31" s="674"/>
      <c r="CK31" s="674"/>
      <c r="CL31" s="674"/>
      <c r="CM31" s="674"/>
      <c r="CN31" s="674"/>
      <c r="CO31" s="674"/>
      <c r="CP31" s="674"/>
      <c r="CQ31" s="675"/>
      <c r="CR31" s="640">
        <v>46511</v>
      </c>
      <c r="CS31" s="659"/>
      <c r="CT31" s="659"/>
      <c r="CU31" s="659"/>
      <c r="CV31" s="659"/>
      <c r="CW31" s="659"/>
      <c r="CX31" s="659"/>
      <c r="CY31" s="660"/>
      <c r="CZ31" s="643">
        <v>0.6</v>
      </c>
      <c r="DA31" s="661"/>
      <c r="DB31" s="661"/>
      <c r="DC31" s="662"/>
      <c r="DD31" s="646">
        <v>43378</v>
      </c>
      <c r="DE31" s="659"/>
      <c r="DF31" s="659"/>
      <c r="DG31" s="659"/>
      <c r="DH31" s="659"/>
      <c r="DI31" s="659"/>
      <c r="DJ31" s="659"/>
      <c r="DK31" s="660"/>
      <c r="DL31" s="646">
        <v>43378</v>
      </c>
      <c r="DM31" s="659"/>
      <c r="DN31" s="659"/>
      <c r="DO31" s="659"/>
      <c r="DP31" s="659"/>
      <c r="DQ31" s="659"/>
      <c r="DR31" s="659"/>
      <c r="DS31" s="659"/>
      <c r="DT31" s="659"/>
      <c r="DU31" s="659"/>
      <c r="DV31" s="660"/>
      <c r="DW31" s="643">
        <v>1</v>
      </c>
      <c r="DX31" s="661"/>
      <c r="DY31" s="661"/>
      <c r="DZ31" s="661"/>
      <c r="EA31" s="661"/>
      <c r="EB31" s="661"/>
      <c r="EC31" s="676"/>
    </row>
    <row r="32" spans="2:133" ht="11.25" customHeight="1">
      <c r="B32" s="704" t="s">
        <v>311</v>
      </c>
      <c r="C32" s="705"/>
      <c r="D32" s="705"/>
      <c r="E32" s="705"/>
      <c r="F32" s="705"/>
      <c r="G32" s="705"/>
      <c r="H32" s="705"/>
      <c r="I32" s="705"/>
      <c r="J32" s="705"/>
      <c r="K32" s="705"/>
      <c r="L32" s="705"/>
      <c r="M32" s="705"/>
      <c r="N32" s="705"/>
      <c r="O32" s="705"/>
      <c r="P32" s="705"/>
      <c r="Q32" s="706"/>
      <c r="R32" s="640" t="s">
        <v>127</v>
      </c>
      <c r="S32" s="641"/>
      <c r="T32" s="641"/>
      <c r="U32" s="641"/>
      <c r="V32" s="641"/>
      <c r="W32" s="641"/>
      <c r="X32" s="641"/>
      <c r="Y32" s="642"/>
      <c r="Z32" s="677" t="s">
        <v>231</v>
      </c>
      <c r="AA32" s="677"/>
      <c r="AB32" s="677"/>
      <c r="AC32" s="677"/>
      <c r="AD32" s="678" t="s">
        <v>127</v>
      </c>
      <c r="AE32" s="678"/>
      <c r="AF32" s="678"/>
      <c r="AG32" s="678"/>
      <c r="AH32" s="678"/>
      <c r="AI32" s="678"/>
      <c r="AJ32" s="678"/>
      <c r="AK32" s="678"/>
      <c r="AL32" s="643" t="s">
        <v>231</v>
      </c>
      <c r="AM32" s="644"/>
      <c r="AN32" s="644"/>
      <c r="AO32" s="679"/>
      <c r="AP32" s="717"/>
      <c r="AQ32" s="718"/>
      <c r="AR32" s="718"/>
      <c r="AS32" s="718"/>
      <c r="AT32" s="722"/>
      <c r="AU32" s="230" t="s">
        <v>312</v>
      </c>
      <c r="AV32" s="230"/>
      <c r="AW32" s="230"/>
      <c r="AX32" s="637" t="s">
        <v>313</v>
      </c>
      <c r="AY32" s="638"/>
      <c r="AZ32" s="638"/>
      <c r="BA32" s="638"/>
      <c r="BB32" s="638"/>
      <c r="BC32" s="638"/>
      <c r="BD32" s="638"/>
      <c r="BE32" s="638"/>
      <c r="BF32" s="639"/>
      <c r="BG32" s="724">
        <v>99.2</v>
      </c>
      <c r="BH32" s="659"/>
      <c r="BI32" s="659"/>
      <c r="BJ32" s="659"/>
      <c r="BK32" s="659"/>
      <c r="BL32" s="659"/>
      <c r="BM32" s="644">
        <v>96.1</v>
      </c>
      <c r="BN32" s="725"/>
      <c r="BO32" s="725"/>
      <c r="BP32" s="725"/>
      <c r="BQ32" s="683"/>
      <c r="BR32" s="724">
        <v>99.1</v>
      </c>
      <c r="BS32" s="659"/>
      <c r="BT32" s="659"/>
      <c r="BU32" s="659"/>
      <c r="BV32" s="659"/>
      <c r="BW32" s="659"/>
      <c r="BX32" s="644">
        <v>95</v>
      </c>
      <c r="BY32" s="725"/>
      <c r="BZ32" s="725"/>
      <c r="CA32" s="725"/>
      <c r="CB32" s="683"/>
      <c r="CD32" s="733"/>
      <c r="CE32" s="734"/>
      <c r="CF32" s="673" t="s">
        <v>314</v>
      </c>
      <c r="CG32" s="674"/>
      <c r="CH32" s="674"/>
      <c r="CI32" s="674"/>
      <c r="CJ32" s="674"/>
      <c r="CK32" s="674"/>
      <c r="CL32" s="674"/>
      <c r="CM32" s="674"/>
      <c r="CN32" s="674"/>
      <c r="CO32" s="674"/>
      <c r="CP32" s="674"/>
      <c r="CQ32" s="675"/>
      <c r="CR32" s="640" t="s">
        <v>137</v>
      </c>
      <c r="CS32" s="641"/>
      <c r="CT32" s="641"/>
      <c r="CU32" s="641"/>
      <c r="CV32" s="641"/>
      <c r="CW32" s="641"/>
      <c r="CX32" s="641"/>
      <c r="CY32" s="642"/>
      <c r="CZ32" s="643" t="s">
        <v>231</v>
      </c>
      <c r="DA32" s="661"/>
      <c r="DB32" s="661"/>
      <c r="DC32" s="662"/>
      <c r="DD32" s="646" t="s">
        <v>127</v>
      </c>
      <c r="DE32" s="641"/>
      <c r="DF32" s="641"/>
      <c r="DG32" s="641"/>
      <c r="DH32" s="641"/>
      <c r="DI32" s="641"/>
      <c r="DJ32" s="641"/>
      <c r="DK32" s="642"/>
      <c r="DL32" s="646" t="s">
        <v>137</v>
      </c>
      <c r="DM32" s="641"/>
      <c r="DN32" s="641"/>
      <c r="DO32" s="641"/>
      <c r="DP32" s="641"/>
      <c r="DQ32" s="641"/>
      <c r="DR32" s="641"/>
      <c r="DS32" s="641"/>
      <c r="DT32" s="641"/>
      <c r="DU32" s="641"/>
      <c r="DV32" s="642"/>
      <c r="DW32" s="643" t="s">
        <v>231</v>
      </c>
      <c r="DX32" s="661"/>
      <c r="DY32" s="661"/>
      <c r="DZ32" s="661"/>
      <c r="EA32" s="661"/>
      <c r="EB32" s="661"/>
      <c r="EC32" s="676"/>
    </row>
    <row r="33" spans="2:133" ht="11.25" customHeight="1">
      <c r="B33" s="637" t="s">
        <v>315</v>
      </c>
      <c r="C33" s="638"/>
      <c r="D33" s="638"/>
      <c r="E33" s="638"/>
      <c r="F33" s="638"/>
      <c r="G33" s="638"/>
      <c r="H33" s="638"/>
      <c r="I33" s="638"/>
      <c r="J33" s="638"/>
      <c r="K33" s="638"/>
      <c r="L33" s="638"/>
      <c r="M33" s="638"/>
      <c r="N33" s="638"/>
      <c r="O33" s="638"/>
      <c r="P33" s="638"/>
      <c r="Q33" s="639"/>
      <c r="R33" s="640">
        <v>696670</v>
      </c>
      <c r="S33" s="641"/>
      <c r="T33" s="641"/>
      <c r="U33" s="641"/>
      <c r="V33" s="641"/>
      <c r="W33" s="641"/>
      <c r="X33" s="641"/>
      <c r="Y33" s="642"/>
      <c r="Z33" s="677">
        <v>9.4</v>
      </c>
      <c r="AA33" s="677"/>
      <c r="AB33" s="677"/>
      <c r="AC33" s="677"/>
      <c r="AD33" s="678" t="s">
        <v>231</v>
      </c>
      <c r="AE33" s="678"/>
      <c r="AF33" s="678"/>
      <c r="AG33" s="678"/>
      <c r="AH33" s="678"/>
      <c r="AI33" s="678"/>
      <c r="AJ33" s="678"/>
      <c r="AK33" s="678"/>
      <c r="AL33" s="643" t="s">
        <v>127</v>
      </c>
      <c r="AM33" s="644"/>
      <c r="AN33" s="644"/>
      <c r="AO33" s="679"/>
      <c r="AP33" s="719"/>
      <c r="AQ33" s="720"/>
      <c r="AR33" s="720"/>
      <c r="AS33" s="720"/>
      <c r="AT33" s="723"/>
      <c r="AU33" s="232"/>
      <c r="AV33" s="232"/>
      <c r="AW33" s="232"/>
      <c r="AX33" s="621" t="s">
        <v>316</v>
      </c>
      <c r="AY33" s="622"/>
      <c r="AZ33" s="622"/>
      <c r="BA33" s="622"/>
      <c r="BB33" s="622"/>
      <c r="BC33" s="622"/>
      <c r="BD33" s="622"/>
      <c r="BE33" s="622"/>
      <c r="BF33" s="623"/>
      <c r="BG33" s="707">
        <v>98.7</v>
      </c>
      <c r="BH33" s="625"/>
      <c r="BI33" s="625"/>
      <c r="BJ33" s="625"/>
      <c r="BK33" s="625"/>
      <c r="BL33" s="625"/>
      <c r="BM33" s="668">
        <v>93.7</v>
      </c>
      <c r="BN33" s="625"/>
      <c r="BO33" s="625"/>
      <c r="BP33" s="625"/>
      <c r="BQ33" s="689"/>
      <c r="BR33" s="707">
        <v>98.7</v>
      </c>
      <c r="BS33" s="625"/>
      <c r="BT33" s="625"/>
      <c r="BU33" s="625"/>
      <c r="BV33" s="625"/>
      <c r="BW33" s="625"/>
      <c r="BX33" s="668">
        <v>92.7</v>
      </c>
      <c r="BY33" s="625"/>
      <c r="BZ33" s="625"/>
      <c r="CA33" s="625"/>
      <c r="CB33" s="689"/>
      <c r="CD33" s="673" t="s">
        <v>317</v>
      </c>
      <c r="CE33" s="674"/>
      <c r="CF33" s="674"/>
      <c r="CG33" s="674"/>
      <c r="CH33" s="674"/>
      <c r="CI33" s="674"/>
      <c r="CJ33" s="674"/>
      <c r="CK33" s="674"/>
      <c r="CL33" s="674"/>
      <c r="CM33" s="674"/>
      <c r="CN33" s="674"/>
      <c r="CO33" s="674"/>
      <c r="CP33" s="674"/>
      <c r="CQ33" s="675"/>
      <c r="CR33" s="640">
        <v>3344498</v>
      </c>
      <c r="CS33" s="659"/>
      <c r="CT33" s="659"/>
      <c r="CU33" s="659"/>
      <c r="CV33" s="659"/>
      <c r="CW33" s="659"/>
      <c r="CX33" s="659"/>
      <c r="CY33" s="660"/>
      <c r="CZ33" s="643">
        <v>45.7</v>
      </c>
      <c r="DA33" s="661"/>
      <c r="DB33" s="661"/>
      <c r="DC33" s="662"/>
      <c r="DD33" s="646">
        <v>2419391</v>
      </c>
      <c r="DE33" s="659"/>
      <c r="DF33" s="659"/>
      <c r="DG33" s="659"/>
      <c r="DH33" s="659"/>
      <c r="DI33" s="659"/>
      <c r="DJ33" s="659"/>
      <c r="DK33" s="660"/>
      <c r="DL33" s="646">
        <v>1639599</v>
      </c>
      <c r="DM33" s="659"/>
      <c r="DN33" s="659"/>
      <c r="DO33" s="659"/>
      <c r="DP33" s="659"/>
      <c r="DQ33" s="659"/>
      <c r="DR33" s="659"/>
      <c r="DS33" s="659"/>
      <c r="DT33" s="659"/>
      <c r="DU33" s="659"/>
      <c r="DV33" s="660"/>
      <c r="DW33" s="643">
        <v>38.5</v>
      </c>
      <c r="DX33" s="661"/>
      <c r="DY33" s="661"/>
      <c r="DZ33" s="661"/>
      <c r="EA33" s="661"/>
      <c r="EB33" s="661"/>
      <c r="EC33" s="676"/>
    </row>
    <row r="34" spans="2:133" ht="11.25" customHeight="1">
      <c r="B34" s="637" t="s">
        <v>318</v>
      </c>
      <c r="C34" s="638"/>
      <c r="D34" s="638"/>
      <c r="E34" s="638"/>
      <c r="F34" s="638"/>
      <c r="G34" s="638"/>
      <c r="H34" s="638"/>
      <c r="I34" s="638"/>
      <c r="J34" s="638"/>
      <c r="K34" s="638"/>
      <c r="L34" s="638"/>
      <c r="M34" s="638"/>
      <c r="N34" s="638"/>
      <c r="O34" s="638"/>
      <c r="P34" s="638"/>
      <c r="Q34" s="639"/>
      <c r="R34" s="640">
        <v>27953</v>
      </c>
      <c r="S34" s="641"/>
      <c r="T34" s="641"/>
      <c r="U34" s="641"/>
      <c r="V34" s="641"/>
      <c r="W34" s="641"/>
      <c r="X34" s="641"/>
      <c r="Y34" s="642"/>
      <c r="Z34" s="677">
        <v>0.4</v>
      </c>
      <c r="AA34" s="677"/>
      <c r="AB34" s="677"/>
      <c r="AC34" s="677"/>
      <c r="AD34" s="678">
        <v>2268</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1084591</v>
      </c>
      <c r="CS34" s="641"/>
      <c r="CT34" s="641"/>
      <c r="CU34" s="641"/>
      <c r="CV34" s="641"/>
      <c r="CW34" s="641"/>
      <c r="CX34" s="641"/>
      <c r="CY34" s="642"/>
      <c r="CZ34" s="643">
        <v>14.8</v>
      </c>
      <c r="DA34" s="661"/>
      <c r="DB34" s="661"/>
      <c r="DC34" s="662"/>
      <c r="DD34" s="646">
        <v>726809</v>
      </c>
      <c r="DE34" s="641"/>
      <c r="DF34" s="641"/>
      <c r="DG34" s="641"/>
      <c r="DH34" s="641"/>
      <c r="DI34" s="641"/>
      <c r="DJ34" s="641"/>
      <c r="DK34" s="642"/>
      <c r="DL34" s="646">
        <v>395930</v>
      </c>
      <c r="DM34" s="641"/>
      <c r="DN34" s="641"/>
      <c r="DO34" s="641"/>
      <c r="DP34" s="641"/>
      <c r="DQ34" s="641"/>
      <c r="DR34" s="641"/>
      <c r="DS34" s="641"/>
      <c r="DT34" s="641"/>
      <c r="DU34" s="641"/>
      <c r="DV34" s="642"/>
      <c r="DW34" s="643">
        <v>9.3000000000000007</v>
      </c>
      <c r="DX34" s="661"/>
      <c r="DY34" s="661"/>
      <c r="DZ34" s="661"/>
      <c r="EA34" s="661"/>
      <c r="EB34" s="661"/>
      <c r="EC34" s="676"/>
    </row>
    <row r="35" spans="2:133" ht="11.25" customHeight="1">
      <c r="B35" s="637" t="s">
        <v>320</v>
      </c>
      <c r="C35" s="638"/>
      <c r="D35" s="638"/>
      <c r="E35" s="638"/>
      <c r="F35" s="638"/>
      <c r="G35" s="638"/>
      <c r="H35" s="638"/>
      <c r="I35" s="638"/>
      <c r="J35" s="638"/>
      <c r="K35" s="638"/>
      <c r="L35" s="638"/>
      <c r="M35" s="638"/>
      <c r="N35" s="638"/>
      <c r="O35" s="638"/>
      <c r="P35" s="638"/>
      <c r="Q35" s="639"/>
      <c r="R35" s="640">
        <v>59511</v>
      </c>
      <c r="S35" s="641"/>
      <c r="T35" s="641"/>
      <c r="U35" s="641"/>
      <c r="V35" s="641"/>
      <c r="W35" s="641"/>
      <c r="X35" s="641"/>
      <c r="Y35" s="642"/>
      <c r="Z35" s="677">
        <v>0.8</v>
      </c>
      <c r="AA35" s="677"/>
      <c r="AB35" s="677"/>
      <c r="AC35" s="677"/>
      <c r="AD35" s="678" t="s">
        <v>231</v>
      </c>
      <c r="AE35" s="678"/>
      <c r="AF35" s="678"/>
      <c r="AG35" s="678"/>
      <c r="AH35" s="678"/>
      <c r="AI35" s="678"/>
      <c r="AJ35" s="678"/>
      <c r="AK35" s="678"/>
      <c r="AL35" s="643" t="s">
        <v>231</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17362</v>
      </c>
      <c r="CS35" s="659"/>
      <c r="CT35" s="659"/>
      <c r="CU35" s="659"/>
      <c r="CV35" s="659"/>
      <c r="CW35" s="659"/>
      <c r="CX35" s="659"/>
      <c r="CY35" s="660"/>
      <c r="CZ35" s="643">
        <v>0.2</v>
      </c>
      <c r="DA35" s="661"/>
      <c r="DB35" s="661"/>
      <c r="DC35" s="662"/>
      <c r="DD35" s="646">
        <v>11554</v>
      </c>
      <c r="DE35" s="659"/>
      <c r="DF35" s="659"/>
      <c r="DG35" s="659"/>
      <c r="DH35" s="659"/>
      <c r="DI35" s="659"/>
      <c r="DJ35" s="659"/>
      <c r="DK35" s="660"/>
      <c r="DL35" s="646">
        <v>11554</v>
      </c>
      <c r="DM35" s="659"/>
      <c r="DN35" s="659"/>
      <c r="DO35" s="659"/>
      <c r="DP35" s="659"/>
      <c r="DQ35" s="659"/>
      <c r="DR35" s="659"/>
      <c r="DS35" s="659"/>
      <c r="DT35" s="659"/>
      <c r="DU35" s="659"/>
      <c r="DV35" s="660"/>
      <c r="DW35" s="643">
        <v>0.3</v>
      </c>
      <c r="DX35" s="661"/>
      <c r="DY35" s="661"/>
      <c r="DZ35" s="661"/>
      <c r="EA35" s="661"/>
      <c r="EB35" s="661"/>
      <c r="EC35" s="676"/>
    </row>
    <row r="36" spans="2:133" ht="11.25" customHeight="1">
      <c r="B36" s="637" t="s">
        <v>324</v>
      </c>
      <c r="C36" s="638"/>
      <c r="D36" s="638"/>
      <c r="E36" s="638"/>
      <c r="F36" s="638"/>
      <c r="G36" s="638"/>
      <c r="H36" s="638"/>
      <c r="I36" s="638"/>
      <c r="J36" s="638"/>
      <c r="K36" s="638"/>
      <c r="L36" s="638"/>
      <c r="M36" s="638"/>
      <c r="N36" s="638"/>
      <c r="O36" s="638"/>
      <c r="P36" s="638"/>
      <c r="Q36" s="639"/>
      <c r="R36" s="640">
        <v>438578</v>
      </c>
      <c r="S36" s="641"/>
      <c r="T36" s="641"/>
      <c r="U36" s="641"/>
      <c r="V36" s="641"/>
      <c r="W36" s="641"/>
      <c r="X36" s="641"/>
      <c r="Y36" s="642"/>
      <c r="Z36" s="677">
        <v>5.9</v>
      </c>
      <c r="AA36" s="677"/>
      <c r="AB36" s="677"/>
      <c r="AC36" s="677"/>
      <c r="AD36" s="678" t="s">
        <v>137</v>
      </c>
      <c r="AE36" s="678"/>
      <c r="AF36" s="678"/>
      <c r="AG36" s="678"/>
      <c r="AH36" s="678"/>
      <c r="AI36" s="678"/>
      <c r="AJ36" s="678"/>
      <c r="AK36" s="678"/>
      <c r="AL36" s="643" t="s">
        <v>127</v>
      </c>
      <c r="AM36" s="644"/>
      <c r="AN36" s="644"/>
      <c r="AO36" s="679"/>
      <c r="AP36" s="235"/>
      <c r="AQ36" s="692" t="s">
        <v>325</v>
      </c>
      <c r="AR36" s="693"/>
      <c r="AS36" s="693"/>
      <c r="AT36" s="693"/>
      <c r="AU36" s="693"/>
      <c r="AV36" s="693"/>
      <c r="AW36" s="693"/>
      <c r="AX36" s="693"/>
      <c r="AY36" s="694"/>
      <c r="AZ36" s="695">
        <v>1212485</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31720</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1057373</v>
      </c>
      <c r="CS36" s="641"/>
      <c r="CT36" s="641"/>
      <c r="CU36" s="641"/>
      <c r="CV36" s="641"/>
      <c r="CW36" s="641"/>
      <c r="CX36" s="641"/>
      <c r="CY36" s="642"/>
      <c r="CZ36" s="643">
        <v>14.5</v>
      </c>
      <c r="DA36" s="661"/>
      <c r="DB36" s="661"/>
      <c r="DC36" s="662"/>
      <c r="DD36" s="646">
        <v>782624</v>
      </c>
      <c r="DE36" s="641"/>
      <c r="DF36" s="641"/>
      <c r="DG36" s="641"/>
      <c r="DH36" s="641"/>
      <c r="DI36" s="641"/>
      <c r="DJ36" s="641"/>
      <c r="DK36" s="642"/>
      <c r="DL36" s="646">
        <v>532912</v>
      </c>
      <c r="DM36" s="641"/>
      <c r="DN36" s="641"/>
      <c r="DO36" s="641"/>
      <c r="DP36" s="641"/>
      <c r="DQ36" s="641"/>
      <c r="DR36" s="641"/>
      <c r="DS36" s="641"/>
      <c r="DT36" s="641"/>
      <c r="DU36" s="641"/>
      <c r="DV36" s="642"/>
      <c r="DW36" s="643">
        <v>12.5</v>
      </c>
      <c r="DX36" s="661"/>
      <c r="DY36" s="661"/>
      <c r="DZ36" s="661"/>
      <c r="EA36" s="661"/>
      <c r="EB36" s="661"/>
      <c r="EC36" s="676"/>
    </row>
    <row r="37" spans="2:133" ht="11.25" customHeight="1">
      <c r="B37" s="637" t="s">
        <v>328</v>
      </c>
      <c r="C37" s="638"/>
      <c r="D37" s="638"/>
      <c r="E37" s="638"/>
      <c r="F37" s="638"/>
      <c r="G37" s="638"/>
      <c r="H37" s="638"/>
      <c r="I37" s="638"/>
      <c r="J37" s="638"/>
      <c r="K37" s="638"/>
      <c r="L37" s="638"/>
      <c r="M37" s="638"/>
      <c r="N37" s="638"/>
      <c r="O37" s="638"/>
      <c r="P37" s="638"/>
      <c r="Q37" s="639"/>
      <c r="R37" s="640">
        <v>98679</v>
      </c>
      <c r="S37" s="641"/>
      <c r="T37" s="641"/>
      <c r="U37" s="641"/>
      <c r="V37" s="641"/>
      <c r="W37" s="641"/>
      <c r="X37" s="641"/>
      <c r="Y37" s="642"/>
      <c r="Z37" s="677">
        <v>1.3</v>
      </c>
      <c r="AA37" s="677"/>
      <c r="AB37" s="677"/>
      <c r="AC37" s="677"/>
      <c r="AD37" s="678" t="s">
        <v>137</v>
      </c>
      <c r="AE37" s="678"/>
      <c r="AF37" s="678"/>
      <c r="AG37" s="678"/>
      <c r="AH37" s="678"/>
      <c r="AI37" s="678"/>
      <c r="AJ37" s="678"/>
      <c r="AK37" s="678"/>
      <c r="AL37" s="643" t="s">
        <v>127</v>
      </c>
      <c r="AM37" s="644"/>
      <c r="AN37" s="644"/>
      <c r="AO37" s="679"/>
      <c r="AQ37" s="680" t="s">
        <v>329</v>
      </c>
      <c r="AR37" s="681"/>
      <c r="AS37" s="681"/>
      <c r="AT37" s="681"/>
      <c r="AU37" s="681"/>
      <c r="AV37" s="681"/>
      <c r="AW37" s="681"/>
      <c r="AX37" s="681"/>
      <c r="AY37" s="682"/>
      <c r="AZ37" s="640">
        <v>384358</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9782</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269079</v>
      </c>
      <c r="CS37" s="659"/>
      <c r="CT37" s="659"/>
      <c r="CU37" s="659"/>
      <c r="CV37" s="659"/>
      <c r="CW37" s="659"/>
      <c r="CX37" s="659"/>
      <c r="CY37" s="660"/>
      <c r="CZ37" s="643">
        <v>3.7</v>
      </c>
      <c r="DA37" s="661"/>
      <c r="DB37" s="661"/>
      <c r="DC37" s="662"/>
      <c r="DD37" s="646">
        <v>233379</v>
      </c>
      <c r="DE37" s="659"/>
      <c r="DF37" s="659"/>
      <c r="DG37" s="659"/>
      <c r="DH37" s="659"/>
      <c r="DI37" s="659"/>
      <c r="DJ37" s="659"/>
      <c r="DK37" s="660"/>
      <c r="DL37" s="646">
        <v>216610</v>
      </c>
      <c r="DM37" s="659"/>
      <c r="DN37" s="659"/>
      <c r="DO37" s="659"/>
      <c r="DP37" s="659"/>
      <c r="DQ37" s="659"/>
      <c r="DR37" s="659"/>
      <c r="DS37" s="659"/>
      <c r="DT37" s="659"/>
      <c r="DU37" s="659"/>
      <c r="DV37" s="660"/>
      <c r="DW37" s="643">
        <v>5.0999999999999996</v>
      </c>
      <c r="DX37" s="661"/>
      <c r="DY37" s="661"/>
      <c r="DZ37" s="661"/>
      <c r="EA37" s="661"/>
      <c r="EB37" s="661"/>
      <c r="EC37" s="676"/>
    </row>
    <row r="38" spans="2:133" ht="11.25" customHeight="1">
      <c r="B38" s="637" t="s">
        <v>332</v>
      </c>
      <c r="C38" s="638"/>
      <c r="D38" s="638"/>
      <c r="E38" s="638"/>
      <c r="F38" s="638"/>
      <c r="G38" s="638"/>
      <c r="H38" s="638"/>
      <c r="I38" s="638"/>
      <c r="J38" s="638"/>
      <c r="K38" s="638"/>
      <c r="L38" s="638"/>
      <c r="M38" s="638"/>
      <c r="N38" s="638"/>
      <c r="O38" s="638"/>
      <c r="P38" s="638"/>
      <c r="Q38" s="639"/>
      <c r="R38" s="640">
        <v>134989</v>
      </c>
      <c r="S38" s="641"/>
      <c r="T38" s="641"/>
      <c r="U38" s="641"/>
      <c r="V38" s="641"/>
      <c r="W38" s="641"/>
      <c r="X38" s="641"/>
      <c r="Y38" s="642"/>
      <c r="Z38" s="677">
        <v>1.8</v>
      </c>
      <c r="AA38" s="677"/>
      <c r="AB38" s="677"/>
      <c r="AC38" s="677"/>
      <c r="AD38" s="678">
        <v>5004</v>
      </c>
      <c r="AE38" s="678"/>
      <c r="AF38" s="678"/>
      <c r="AG38" s="678"/>
      <c r="AH38" s="678"/>
      <c r="AI38" s="678"/>
      <c r="AJ38" s="678"/>
      <c r="AK38" s="678"/>
      <c r="AL38" s="643">
        <v>0.1</v>
      </c>
      <c r="AM38" s="644"/>
      <c r="AN38" s="644"/>
      <c r="AO38" s="679"/>
      <c r="AQ38" s="680" t="s">
        <v>333</v>
      </c>
      <c r="AR38" s="681"/>
      <c r="AS38" s="681"/>
      <c r="AT38" s="681"/>
      <c r="AU38" s="681"/>
      <c r="AV38" s="681"/>
      <c r="AW38" s="681"/>
      <c r="AX38" s="681"/>
      <c r="AY38" s="682"/>
      <c r="AZ38" s="640">
        <v>263042</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1699</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803665</v>
      </c>
      <c r="CS38" s="641"/>
      <c r="CT38" s="641"/>
      <c r="CU38" s="641"/>
      <c r="CV38" s="641"/>
      <c r="CW38" s="641"/>
      <c r="CX38" s="641"/>
      <c r="CY38" s="642"/>
      <c r="CZ38" s="643">
        <v>11</v>
      </c>
      <c r="DA38" s="661"/>
      <c r="DB38" s="661"/>
      <c r="DC38" s="662"/>
      <c r="DD38" s="646">
        <v>594745</v>
      </c>
      <c r="DE38" s="641"/>
      <c r="DF38" s="641"/>
      <c r="DG38" s="641"/>
      <c r="DH38" s="641"/>
      <c r="DI38" s="641"/>
      <c r="DJ38" s="641"/>
      <c r="DK38" s="642"/>
      <c r="DL38" s="646">
        <v>566855</v>
      </c>
      <c r="DM38" s="641"/>
      <c r="DN38" s="641"/>
      <c r="DO38" s="641"/>
      <c r="DP38" s="641"/>
      <c r="DQ38" s="641"/>
      <c r="DR38" s="641"/>
      <c r="DS38" s="641"/>
      <c r="DT38" s="641"/>
      <c r="DU38" s="641"/>
      <c r="DV38" s="642"/>
      <c r="DW38" s="643">
        <v>13.3</v>
      </c>
      <c r="DX38" s="661"/>
      <c r="DY38" s="661"/>
      <c r="DZ38" s="661"/>
      <c r="EA38" s="661"/>
      <c r="EB38" s="661"/>
      <c r="EC38" s="676"/>
    </row>
    <row r="39" spans="2:133" ht="11.25" customHeight="1">
      <c r="B39" s="637" t="s">
        <v>336</v>
      </c>
      <c r="C39" s="638"/>
      <c r="D39" s="638"/>
      <c r="E39" s="638"/>
      <c r="F39" s="638"/>
      <c r="G39" s="638"/>
      <c r="H39" s="638"/>
      <c r="I39" s="638"/>
      <c r="J39" s="638"/>
      <c r="K39" s="638"/>
      <c r="L39" s="638"/>
      <c r="M39" s="638"/>
      <c r="N39" s="638"/>
      <c r="O39" s="638"/>
      <c r="P39" s="638"/>
      <c r="Q39" s="639"/>
      <c r="R39" s="640">
        <v>920306</v>
      </c>
      <c r="S39" s="641"/>
      <c r="T39" s="641"/>
      <c r="U39" s="641"/>
      <c r="V39" s="641"/>
      <c r="W39" s="641"/>
      <c r="X39" s="641"/>
      <c r="Y39" s="642"/>
      <c r="Z39" s="677">
        <v>12.4</v>
      </c>
      <c r="AA39" s="677"/>
      <c r="AB39" s="677"/>
      <c r="AC39" s="677"/>
      <c r="AD39" s="678" t="s">
        <v>127</v>
      </c>
      <c r="AE39" s="678"/>
      <c r="AF39" s="678"/>
      <c r="AG39" s="678"/>
      <c r="AH39" s="678"/>
      <c r="AI39" s="678"/>
      <c r="AJ39" s="678"/>
      <c r="AK39" s="678"/>
      <c r="AL39" s="643" t="s">
        <v>231</v>
      </c>
      <c r="AM39" s="644"/>
      <c r="AN39" s="644"/>
      <c r="AO39" s="679"/>
      <c r="AQ39" s="680" t="s">
        <v>337</v>
      </c>
      <c r="AR39" s="681"/>
      <c r="AS39" s="681"/>
      <c r="AT39" s="681"/>
      <c r="AU39" s="681"/>
      <c r="AV39" s="681"/>
      <c r="AW39" s="681"/>
      <c r="AX39" s="681"/>
      <c r="AY39" s="682"/>
      <c r="AZ39" s="640">
        <v>24462</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2737</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228110</v>
      </c>
      <c r="CS39" s="659"/>
      <c r="CT39" s="659"/>
      <c r="CU39" s="659"/>
      <c r="CV39" s="659"/>
      <c r="CW39" s="659"/>
      <c r="CX39" s="659"/>
      <c r="CY39" s="660"/>
      <c r="CZ39" s="643">
        <v>3.1</v>
      </c>
      <c r="DA39" s="661"/>
      <c r="DB39" s="661"/>
      <c r="DC39" s="662"/>
      <c r="DD39" s="646">
        <v>170262</v>
      </c>
      <c r="DE39" s="659"/>
      <c r="DF39" s="659"/>
      <c r="DG39" s="659"/>
      <c r="DH39" s="659"/>
      <c r="DI39" s="659"/>
      <c r="DJ39" s="659"/>
      <c r="DK39" s="660"/>
      <c r="DL39" s="646" t="s">
        <v>231</v>
      </c>
      <c r="DM39" s="659"/>
      <c r="DN39" s="659"/>
      <c r="DO39" s="659"/>
      <c r="DP39" s="659"/>
      <c r="DQ39" s="659"/>
      <c r="DR39" s="659"/>
      <c r="DS39" s="659"/>
      <c r="DT39" s="659"/>
      <c r="DU39" s="659"/>
      <c r="DV39" s="660"/>
      <c r="DW39" s="643" t="s">
        <v>137</v>
      </c>
      <c r="DX39" s="661"/>
      <c r="DY39" s="661"/>
      <c r="DZ39" s="661"/>
      <c r="EA39" s="661"/>
      <c r="EB39" s="661"/>
      <c r="EC39" s="676"/>
    </row>
    <row r="40" spans="2:133" ht="11.25" customHeight="1">
      <c r="B40" s="637" t="s">
        <v>340</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231</v>
      </c>
      <c r="AA40" s="677"/>
      <c r="AB40" s="677"/>
      <c r="AC40" s="677"/>
      <c r="AD40" s="678" t="s">
        <v>137</v>
      </c>
      <c r="AE40" s="678"/>
      <c r="AF40" s="678"/>
      <c r="AG40" s="678"/>
      <c r="AH40" s="678"/>
      <c r="AI40" s="678"/>
      <c r="AJ40" s="678"/>
      <c r="AK40" s="678"/>
      <c r="AL40" s="643" t="s">
        <v>137</v>
      </c>
      <c r="AM40" s="644"/>
      <c r="AN40" s="644"/>
      <c r="AO40" s="679"/>
      <c r="AQ40" s="680" t="s">
        <v>341</v>
      </c>
      <c r="AR40" s="681"/>
      <c r="AS40" s="681"/>
      <c r="AT40" s="681"/>
      <c r="AU40" s="681"/>
      <c r="AV40" s="681"/>
      <c r="AW40" s="681"/>
      <c r="AX40" s="681"/>
      <c r="AY40" s="682"/>
      <c r="AZ40" s="640">
        <v>1904</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84</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153397</v>
      </c>
      <c r="CS40" s="641"/>
      <c r="CT40" s="641"/>
      <c r="CU40" s="641"/>
      <c r="CV40" s="641"/>
      <c r="CW40" s="641"/>
      <c r="CX40" s="641"/>
      <c r="CY40" s="642"/>
      <c r="CZ40" s="643">
        <v>2.1</v>
      </c>
      <c r="DA40" s="661"/>
      <c r="DB40" s="661"/>
      <c r="DC40" s="662"/>
      <c r="DD40" s="646">
        <v>133397</v>
      </c>
      <c r="DE40" s="641"/>
      <c r="DF40" s="641"/>
      <c r="DG40" s="641"/>
      <c r="DH40" s="641"/>
      <c r="DI40" s="641"/>
      <c r="DJ40" s="641"/>
      <c r="DK40" s="642"/>
      <c r="DL40" s="646">
        <v>132348</v>
      </c>
      <c r="DM40" s="641"/>
      <c r="DN40" s="641"/>
      <c r="DO40" s="641"/>
      <c r="DP40" s="641"/>
      <c r="DQ40" s="641"/>
      <c r="DR40" s="641"/>
      <c r="DS40" s="641"/>
      <c r="DT40" s="641"/>
      <c r="DU40" s="641"/>
      <c r="DV40" s="642"/>
      <c r="DW40" s="643">
        <v>3.1</v>
      </c>
      <c r="DX40" s="661"/>
      <c r="DY40" s="661"/>
      <c r="DZ40" s="661"/>
      <c r="EA40" s="661"/>
      <c r="EB40" s="661"/>
      <c r="EC40" s="676"/>
    </row>
    <row r="41" spans="2:133" ht="11.25" customHeight="1">
      <c r="B41" s="637" t="s">
        <v>345</v>
      </c>
      <c r="C41" s="638"/>
      <c r="D41" s="638"/>
      <c r="E41" s="638"/>
      <c r="F41" s="638"/>
      <c r="G41" s="638"/>
      <c r="H41" s="638"/>
      <c r="I41" s="638"/>
      <c r="J41" s="638"/>
      <c r="K41" s="638"/>
      <c r="L41" s="638"/>
      <c r="M41" s="638"/>
      <c r="N41" s="638"/>
      <c r="O41" s="638"/>
      <c r="P41" s="638"/>
      <c r="Q41" s="639"/>
      <c r="R41" s="640">
        <v>140106</v>
      </c>
      <c r="S41" s="641"/>
      <c r="T41" s="641"/>
      <c r="U41" s="641"/>
      <c r="V41" s="641"/>
      <c r="W41" s="641"/>
      <c r="X41" s="641"/>
      <c r="Y41" s="642"/>
      <c r="Z41" s="677">
        <v>1.9</v>
      </c>
      <c r="AA41" s="677"/>
      <c r="AB41" s="677"/>
      <c r="AC41" s="677"/>
      <c r="AD41" s="678" t="s">
        <v>231</v>
      </c>
      <c r="AE41" s="678"/>
      <c r="AF41" s="678"/>
      <c r="AG41" s="678"/>
      <c r="AH41" s="678"/>
      <c r="AI41" s="678"/>
      <c r="AJ41" s="678"/>
      <c r="AK41" s="678"/>
      <c r="AL41" s="643" t="s">
        <v>127</v>
      </c>
      <c r="AM41" s="644"/>
      <c r="AN41" s="644"/>
      <c r="AO41" s="679"/>
      <c r="AQ41" s="680" t="s">
        <v>346</v>
      </c>
      <c r="AR41" s="681"/>
      <c r="AS41" s="681"/>
      <c r="AT41" s="681"/>
      <c r="AU41" s="681"/>
      <c r="AV41" s="681"/>
      <c r="AW41" s="681"/>
      <c r="AX41" s="681"/>
      <c r="AY41" s="682"/>
      <c r="AZ41" s="640">
        <v>108493</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137</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231</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349</v>
      </c>
      <c r="C42" s="622"/>
      <c r="D42" s="622"/>
      <c r="E42" s="622"/>
      <c r="F42" s="622"/>
      <c r="G42" s="622"/>
      <c r="H42" s="622"/>
      <c r="I42" s="622"/>
      <c r="J42" s="622"/>
      <c r="K42" s="622"/>
      <c r="L42" s="622"/>
      <c r="M42" s="622"/>
      <c r="N42" s="622"/>
      <c r="O42" s="622"/>
      <c r="P42" s="622"/>
      <c r="Q42" s="623"/>
      <c r="R42" s="624">
        <v>7449485</v>
      </c>
      <c r="S42" s="663"/>
      <c r="T42" s="663"/>
      <c r="U42" s="663"/>
      <c r="V42" s="663"/>
      <c r="W42" s="663"/>
      <c r="X42" s="663"/>
      <c r="Y42" s="665"/>
      <c r="Z42" s="666">
        <v>100</v>
      </c>
      <c r="AA42" s="666"/>
      <c r="AB42" s="666"/>
      <c r="AC42" s="666"/>
      <c r="AD42" s="667">
        <v>4119364</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430226</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380</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1153248</v>
      </c>
      <c r="CS42" s="641"/>
      <c r="CT42" s="641"/>
      <c r="CU42" s="641"/>
      <c r="CV42" s="641"/>
      <c r="CW42" s="641"/>
      <c r="CX42" s="641"/>
      <c r="CY42" s="642"/>
      <c r="CZ42" s="643">
        <v>15.8</v>
      </c>
      <c r="DA42" s="644"/>
      <c r="DB42" s="644"/>
      <c r="DC42" s="645"/>
      <c r="DD42" s="646">
        <v>121059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23980</v>
      </c>
      <c r="CS43" s="659"/>
      <c r="CT43" s="659"/>
      <c r="CU43" s="659"/>
      <c r="CV43" s="659"/>
      <c r="CW43" s="659"/>
      <c r="CX43" s="659"/>
      <c r="CY43" s="660"/>
      <c r="CZ43" s="643">
        <v>0.3</v>
      </c>
      <c r="DA43" s="661"/>
      <c r="DB43" s="661"/>
      <c r="DC43" s="662"/>
      <c r="DD43" s="646">
        <v>23980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301</v>
      </c>
      <c r="CE44" s="654"/>
      <c r="CF44" s="637" t="s">
        <v>354</v>
      </c>
      <c r="CG44" s="638"/>
      <c r="CH44" s="638"/>
      <c r="CI44" s="638"/>
      <c r="CJ44" s="638"/>
      <c r="CK44" s="638"/>
      <c r="CL44" s="638"/>
      <c r="CM44" s="638"/>
      <c r="CN44" s="638"/>
      <c r="CO44" s="638"/>
      <c r="CP44" s="638"/>
      <c r="CQ44" s="639"/>
      <c r="CR44" s="640">
        <v>1142404</v>
      </c>
      <c r="CS44" s="641"/>
      <c r="CT44" s="641"/>
      <c r="CU44" s="641"/>
      <c r="CV44" s="641"/>
      <c r="CW44" s="641"/>
      <c r="CX44" s="641"/>
      <c r="CY44" s="642"/>
      <c r="CZ44" s="643">
        <v>15.6</v>
      </c>
      <c r="DA44" s="644"/>
      <c r="DB44" s="644"/>
      <c r="DC44" s="645"/>
      <c r="DD44" s="646">
        <v>118783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355</v>
      </c>
      <c r="CG45" s="638"/>
      <c r="CH45" s="638"/>
      <c r="CI45" s="638"/>
      <c r="CJ45" s="638"/>
      <c r="CK45" s="638"/>
      <c r="CL45" s="638"/>
      <c r="CM45" s="638"/>
      <c r="CN45" s="638"/>
      <c r="CO45" s="638"/>
      <c r="CP45" s="638"/>
      <c r="CQ45" s="639"/>
      <c r="CR45" s="640">
        <v>220266</v>
      </c>
      <c r="CS45" s="659"/>
      <c r="CT45" s="659"/>
      <c r="CU45" s="659"/>
      <c r="CV45" s="659"/>
      <c r="CW45" s="659"/>
      <c r="CX45" s="659"/>
      <c r="CY45" s="660"/>
      <c r="CZ45" s="643">
        <v>3</v>
      </c>
      <c r="DA45" s="661"/>
      <c r="DB45" s="661"/>
      <c r="DC45" s="662"/>
      <c r="DD45" s="646">
        <v>7272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922138</v>
      </c>
      <c r="CS46" s="641"/>
      <c r="CT46" s="641"/>
      <c r="CU46" s="641"/>
      <c r="CV46" s="641"/>
      <c r="CW46" s="641"/>
      <c r="CX46" s="641"/>
      <c r="CY46" s="642"/>
      <c r="CZ46" s="643">
        <v>12.6</v>
      </c>
      <c r="DA46" s="644"/>
      <c r="DB46" s="644"/>
      <c r="DC46" s="645"/>
      <c r="DD46" s="646">
        <v>111511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10844</v>
      </c>
      <c r="CS47" s="659"/>
      <c r="CT47" s="659"/>
      <c r="CU47" s="659"/>
      <c r="CV47" s="659"/>
      <c r="CW47" s="659"/>
      <c r="CX47" s="659"/>
      <c r="CY47" s="660"/>
      <c r="CZ47" s="643">
        <v>0.1</v>
      </c>
      <c r="DA47" s="661"/>
      <c r="DB47" s="661"/>
      <c r="DC47" s="662"/>
      <c r="DD47" s="646">
        <v>2276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360</v>
      </c>
      <c r="CD48" s="657"/>
      <c r="CE48" s="658"/>
      <c r="CF48" s="637" t="s">
        <v>361</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362</v>
      </c>
      <c r="CE49" s="622"/>
      <c r="CF49" s="622"/>
      <c r="CG49" s="622"/>
      <c r="CH49" s="622"/>
      <c r="CI49" s="622"/>
      <c r="CJ49" s="622"/>
      <c r="CK49" s="622"/>
      <c r="CL49" s="622"/>
      <c r="CM49" s="622"/>
      <c r="CN49" s="622"/>
      <c r="CO49" s="622"/>
      <c r="CP49" s="622"/>
      <c r="CQ49" s="623"/>
      <c r="CR49" s="624">
        <v>7316581</v>
      </c>
      <c r="CS49" s="625"/>
      <c r="CT49" s="625"/>
      <c r="CU49" s="625"/>
      <c r="CV49" s="625"/>
      <c r="CW49" s="625"/>
      <c r="CX49" s="625"/>
      <c r="CY49" s="626"/>
      <c r="CZ49" s="627">
        <v>100</v>
      </c>
      <c r="DA49" s="628"/>
      <c r="DB49" s="628"/>
      <c r="DC49" s="629"/>
      <c r="DD49" s="630">
        <v>4650882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99BJev0Zqre9nT+WQZ5DtYW4iukUdjEys+GRQwtz+3fMPUSohq12FoqjFScS/bPDqiJnv2rda65be3mIm9uVyg==" saltValue="ltLuk2SJqK+isnW2JtSy8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385</v>
      </c>
      <c r="C7" s="1106"/>
      <c r="D7" s="1106"/>
      <c r="E7" s="1106"/>
      <c r="F7" s="1106"/>
      <c r="G7" s="1106"/>
      <c r="H7" s="1106"/>
      <c r="I7" s="1106"/>
      <c r="J7" s="1106"/>
      <c r="K7" s="1106"/>
      <c r="L7" s="1106"/>
      <c r="M7" s="1106"/>
      <c r="N7" s="1106"/>
      <c r="O7" s="1106"/>
      <c r="P7" s="1107"/>
      <c r="Q7" s="1159">
        <v>7438</v>
      </c>
      <c r="R7" s="1160"/>
      <c r="S7" s="1160"/>
      <c r="T7" s="1160"/>
      <c r="U7" s="1160"/>
      <c r="V7" s="1160">
        <v>7305</v>
      </c>
      <c r="W7" s="1160"/>
      <c r="X7" s="1160"/>
      <c r="Y7" s="1160"/>
      <c r="Z7" s="1160"/>
      <c r="AA7" s="1160">
        <v>133</v>
      </c>
      <c r="AB7" s="1160"/>
      <c r="AC7" s="1160"/>
      <c r="AD7" s="1160"/>
      <c r="AE7" s="1161"/>
      <c r="AF7" s="1162">
        <v>119</v>
      </c>
      <c r="AG7" s="1163"/>
      <c r="AH7" s="1163"/>
      <c r="AI7" s="1163"/>
      <c r="AJ7" s="1164"/>
      <c r="AK7" s="1146">
        <v>442</v>
      </c>
      <c r="AL7" s="1147"/>
      <c r="AM7" s="1147"/>
      <c r="AN7" s="1147"/>
      <c r="AO7" s="1147"/>
      <c r="AP7" s="1147">
        <v>7423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593</v>
      </c>
      <c r="BT7" s="1151"/>
      <c r="BU7" s="1151"/>
      <c r="BV7" s="1151"/>
      <c r="BW7" s="1151"/>
      <c r="BX7" s="1151"/>
      <c r="BY7" s="1151"/>
      <c r="BZ7" s="1151"/>
      <c r="CA7" s="1151"/>
      <c r="CB7" s="1151"/>
      <c r="CC7" s="1151"/>
      <c r="CD7" s="1151"/>
      <c r="CE7" s="1151"/>
      <c r="CF7" s="1151"/>
      <c r="CG7" s="1152"/>
      <c r="CH7" s="1143" t="s">
        <v>587</v>
      </c>
      <c r="CI7" s="1144"/>
      <c r="CJ7" s="1144"/>
      <c r="CK7" s="1144"/>
      <c r="CL7" s="1145"/>
      <c r="CM7" s="1143">
        <v>10</v>
      </c>
      <c r="CN7" s="1144"/>
      <c r="CO7" s="1144"/>
      <c r="CP7" s="1144"/>
      <c r="CQ7" s="1145"/>
      <c r="CR7" s="1143">
        <v>10</v>
      </c>
      <c r="CS7" s="1144"/>
      <c r="CT7" s="1144"/>
      <c r="CU7" s="1144"/>
      <c r="CV7" s="1145"/>
      <c r="CW7" s="1143">
        <v>2</v>
      </c>
      <c r="CX7" s="1144"/>
      <c r="CY7" s="1144"/>
      <c r="CZ7" s="1144"/>
      <c r="DA7" s="1145"/>
      <c r="DB7" s="1143" t="s">
        <v>587</v>
      </c>
      <c r="DC7" s="1144"/>
      <c r="DD7" s="1144"/>
      <c r="DE7" s="1144"/>
      <c r="DF7" s="1145"/>
      <c r="DG7" s="1143" t="s">
        <v>587</v>
      </c>
      <c r="DH7" s="1144"/>
      <c r="DI7" s="1144"/>
      <c r="DJ7" s="1144"/>
      <c r="DK7" s="1145"/>
      <c r="DL7" s="1143" t="s">
        <v>587</v>
      </c>
      <c r="DM7" s="1144"/>
      <c r="DN7" s="1144"/>
      <c r="DO7" s="1144"/>
      <c r="DP7" s="1145"/>
      <c r="DQ7" s="1143" t="s">
        <v>587</v>
      </c>
      <c r="DR7" s="1144"/>
      <c r="DS7" s="1144"/>
      <c r="DT7" s="1144"/>
      <c r="DU7" s="1145"/>
      <c r="DV7" s="1170"/>
      <c r="DW7" s="1171"/>
      <c r="DX7" s="1171"/>
      <c r="DY7" s="1171"/>
      <c r="DZ7" s="1172"/>
      <c r="EA7" s="255"/>
    </row>
    <row r="8" spans="1:131" s="256" customFormat="1" ht="26.25" customHeight="1">
      <c r="A8" s="262">
        <v>2</v>
      </c>
      <c r="B8" s="1086" t="s">
        <v>386</v>
      </c>
      <c r="C8" s="1087"/>
      <c r="D8" s="1087"/>
      <c r="E8" s="1087"/>
      <c r="F8" s="1087"/>
      <c r="G8" s="1087"/>
      <c r="H8" s="1087"/>
      <c r="I8" s="1087"/>
      <c r="J8" s="1087"/>
      <c r="K8" s="1087"/>
      <c r="L8" s="1087"/>
      <c r="M8" s="1087"/>
      <c r="N8" s="1087"/>
      <c r="O8" s="1087"/>
      <c r="P8" s="1088"/>
      <c r="Q8" s="1098">
        <v>5</v>
      </c>
      <c r="R8" s="1099"/>
      <c r="S8" s="1099"/>
      <c r="T8" s="1099"/>
      <c r="U8" s="1099"/>
      <c r="V8" s="1099">
        <v>5</v>
      </c>
      <c r="W8" s="1099"/>
      <c r="X8" s="1099"/>
      <c r="Y8" s="1099"/>
      <c r="Z8" s="1099"/>
      <c r="AA8" s="1099" t="s">
        <v>587</v>
      </c>
      <c r="AB8" s="1099"/>
      <c r="AC8" s="1099"/>
      <c r="AD8" s="1099"/>
      <c r="AE8" s="1100"/>
      <c r="AF8" s="1092" t="s">
        <v>127</v>
      </c>
      <c r="AG8" s="1093"/>
      <c r="AH8" s="1093"/>
      <c r="AI8" s="1093"/>
      <c r="AJ8" s="1094"/>
      <c r="AK8" s="1141" t="s">
        <v>587</v>
      </c>
      <c r="AL8" s="1142"/>
      <c r="AM8" s="1142"/>
      <c r="AN8" s="1142"/>
      <c r="AO8" s="1142"/>
      <c r="AP8" s="1142">
        <v>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594</v>
      </c>
      <c r="BT8" s="1070"/>
      <c r="BU8" s="1070"/>
      <c r="BV8" s="1070"/>
      <c r="BW8" s="1070"/>
      <c r="BX8" s="1070"/>
      <c r="BY8" s="1070"/>
      <c r="BZ8" s="1070"/>
      <c r="CA8" s="1070"/>
      <c r="CB8" s="1070"/>
      <c r="CC8" s="1070"/>
      <c r="CD8" s="1070"/>
      <c r="CE8" s="1070"/>
      <c r="CF8" s="1070"/>
      <c r="CG8" s="1071"/>
      <c r="CH8" s="1044">
        <v>13</v>
      </c>
      <c r="CI8" s="1045"/>
      <c r="CJ8" s="1045"/>
      <c r="CK8" s="1045"/>
      <c r="CL8" s="1046"/>
      <c r="CM8" s="1044">
        <v>27</v>
      </c>
      <c r="CN8" s="1045"/>
      <c r="CO8" s="1045"/>
      <c r="CP8" s="1045"/>
      <c r="CQ8" s="1046"/>
      <c r="CR8" s="1044">
        <v>10</v>
      </c>
      <c r="CS8" s="1045"/>
      <c r="CT8" s="1045"/>
      <c r="CU8" s="1045"/>
      <c r="CV8" s="1046"/>
      <c r="CW8" s="1044">
        <v>9</v>
      </c>
      <c r="CX8" s="1045"/>
      <c r="CY8" s="1045"/>
      <c r="CZ8" s="1045"/>
      <c r="DA8" s="1046"/>
      <c r="DB8" s="1044" t="s">
        <v>587</v>
      </c>
      <c r="DC8" s="1045"/>
      <c r="DD8" s="1045"/>
      <c r="DE8" s="1045"/>
      <c r="DF8" s="1046"/>
      <c r="DG8" s="1044" t="s">
        <v>587</v>
      </c>
      <c r="DH8" s="1045"/>
      <c r="DI8" s="1045"/>
      <c r="DJ8" s="1045"/>
      <c r="DK8" s="1046"/>
      <c r="DL8" s="1044" t="s">
        <v>587</v>
      </c>
      <c r="DM8" s="1045"/>
      <c r="DN8" s="1045"/>
      <c r="DO8" s="1045"/>
      <c r="DP8" s="1046"/>
      <c r="DQ8" s="1044" t="s">
        <v>587</v>
      </c>
      <c r="DR8" s="1045"/>
      <c r="DS8" s="1045"/>
      <c r="DT8" s="1045"/>
      <c r="DU8" s="1046"/>
      <c r="DV8" s="1047"/>
      <c r="DW8" s="1048"/>
      <c r="DX8" s="1048"/>
      <c r="DY8" s="1048"/>
      <c r="DZ8" s="1049"/>
      <c r="EA8" s="255"/>
    </row>
    <row r="9" spans="1:131" s="256" customFormat="1" ht="26.25" customHeight="1">
      <c r="A9" s="262">
        <v>3</v>
      </c>
      <c r="B9" s="1086" t="s">
        <v>387</v>
      </c>
      <c r="C9" s="1087"/>
      <c r="D9" s="1087"/>
      <c r="E9" s="1087"/>
      <c r="F9" s="1087"/>
      <c r="G9" s="1087"/>
      <c r="H9" s="1087"/>
      <c r="I9" s="1087"/>
      <c r="J9" s="1087"/>
      <c r="K9" s="1087"/>
      <c r="L9" s="1087"/>
      <c r="M9" s="1087"/>
      <c r="N9" s="1087"/>
      <c r="O9" s="1087"/>
      <c r="P9" s="1088"/>
      <c r="Q9" s="1098">
        <v>46</v>
      </c>
      <c r="R9" s="1099"/>
      <c r="S9" s="1099"/>
      <c r="T9" s="1099"/>
      <c r="U9" s="1099"/>
      <c r="V9" s="1099">
        <v>46</v>
      </c>
      <c r="W9" s="1099"/>
      <c r="X9" s="1099"/>
      <c r="Y9" s="1099"/>
      <c r="Z9" s="1099"/>
      <c r="AA9" s="1099" t="s">
        <v>587</v>
      </c>
      <c r="AB9" s="1099"/>
      <c r="AC9" s="1099"/>
      <c r="AD9" s="1099"/>
      <c r="AE9" s="1100"/>
      <c r="AF9" s="1092" t="s">
        <v>388</v>
      </c>
      <c r="AG9" s="1093"/>
      <c r="AH9" s="1093"/>
      <c r="AI9" s="1093"/>
      <c r="AJ9" s="1094"/>
      <c r="AK9" s="1141">
        <v>28</v>
      </c>
      <c r="AL9" s="1142"/>
      <c r="AM9" s="1142"/>
      <c r="AN9" s="1142"/>
      <c r="AO9" s="1142"/>
      <c r="AP9" s="1142" t="s">
        <v>587</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390</v>
      </c>
      <c r="B23" s="999" t="s">
        <v>391</v>
      </c>
      <c r="C23" s="1000"/>
      <c r="D23" s="1000"/>
      <c r="E23" s="1000"/>
      <c r="F23" s="1000"/>
      <c r="G23" s="1000"/>
      <c r="H23" s="1000"/>
      <c r="I23" s="1000"/>
      <c r="J23" s="1000"/>
      <c r="K23" s="1000"/>
      <c r="L23" s="1000"/>
      <c r="M23" s="1000"/>
      <c r="N23" s="1000"/>
      <c r="O23" s="1000"/>
      <c r="P23" s="1001"/>
      <c r="Q23" s="1123">
        <v>7450</v>
      </c>
      <c r="R23" s="1124"/>
      <c r="S23" s="1124"/>
      <c r="T23" s="1124"/>
      <c r="U23" s="1124"/>
      <c r="V23" s="1124">
        <v>7317</v>
      </c>
      <c r="W23" s="1124"/>
      <c r="X23" s="1124"/>
      <c r="Y23" s="1124"/>
      <c r="Z23" s="1124"/>
      <c r="AA23" s="1124">
        <v>133</v>
      </c>
      <c r="AB23" s="1124"/>
      <c r="AC23" s="1124"/>
      <c r="AD23" s="1124"/>
      <c r="AE23" s="1125"/>
      <c r="AF23" s="1126">
        <v>119</v>
      </c>
      <c r="AG23" s="1124"/>
      <c r="AH23" s="1124"/>
      <c r="AI23" s="1124"/>
      <c r="AJ23" s="1127"/>
      <c r="AK23" s="1128"/>
      <c r="AL23" s="1129"/>
      <c r="AM23" s="1129"/>
      <c r="AN23" s="1129"/>
      <c r="AO23" s="1129"/>
      <c r="AP23" s="1124">
        <v>7424</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368</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403</v>
      </c>
      <c r="C28" s="1106"/>
      <c r="D28" s="1106"/>
      <c r="E28" s="1106"/>
      <c r="F28" s="1106"/>
      <c r="G28" s="1106"/>
      <c r="H28" s="1106"/>
      <c r="I28" s="1106"/>
      <c r="J28" s="1106"/>
      <c r="K28" s="1106"/>
      <c r="L28" s="1106"/>
      <c r="M28" s="1106"/>
      <c r="N28" s="1106"/>
      <c r="O28" s="1106"/>
      <c r="P28" s="1107"/>
      <c r="Q28" s="1108">
        <v>1444</v>
      </c>
      <c r="R28" s="1109"/>
      <c r="S28" s="1109"/>
      <c r="T28" s="1109"/>
      <c r="U28" s="1109"/>
      <c r="V28" s="1109">
        <v>1412</v>
      </c>
      <c r="W28" s="1109"/>
      <c r="X28" s="1109"/>
      <c r="Y28" s="1109"/>
      <c r="Z28" s="1109"/>
      <c r="AA28" s="1109">
        <v>32</v>
      </c>
      <c r="AB28" s="1109"/>
      <c r="AC28" s="1109"/>
      <c r="AD28" s="1109"/>
      <c r="AE28" s="1110"/>
      <c r="AF28" s="1111">
        <v>32</v>
      </c>
      <c r="AG28" s="1109"/>
      <c r="AH28" s="1109"/>
      <c r="AI28" s="1109"/>
      <c r="AJ28" s="1112"/>
      <c r="AK28" s="1113">
        <v>137</v>
      </c>
      <c r="AL28" s="1101"/>
      <c r="AM28" s="1101"/>
      <c r="AN28" s="1101"/>
      <c r="AO28" s="1101"/>
      <c r="AP28" s="1101" t="s">
        <v>587</v>
      </c>
      <c r="AQ28" s="1101"/>
      <c r="AR28" s="1101"/>
      <c r="AS28" s="1101"/>
      <c r="AT28" s="1101"/>
      <c r="AU28" s="1101" t="s">
        <v>587</v>
      </c>
      <c r="AV28" s="1101"/>
      <c r="AW28" s="1101"/>
      <c r="AX28" s="1101"/>
      <c r="AY28" s="1101"/>
      <c r="AZ28" s="1102" t="s">
        <v>587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404</v>
      </c>
      <c r="C29" s="1087"/>
      <c r="D29" s="1087"/>
      <c r="E29" s="1087"/>
      <c r="F29" s="1087"/>
      <c r="G29" s="1087"/>
      <c r="H29" s="1087"/>
      <c r="I29" s="1087"/>
      <c r="J29" s="1087"/>
      <c r="K29" s="1087"/>
      <c r="L29" s="1087"/>
      <c r="M29" s="1087"/>
      <c r="N29" s="1087"/>
      <c r="O29" s="1087"/>
      <c r="P29" s="1088"/>
      <c r="Q29" s="1098">
        <v>1667</v>
      </c>
      <c r="R29" s="1099"/>
      <c r="S29" s="1099"/>
      <c r="T29" s="1099"/>
      <c r="U29" s="1099"/>
      <c r="V29" s="1099">
        <v>1610</v>
      </c>
      <c r="W29" s="1099"/>
      <c r="X29" s="1099"/>
      <c r="Y29" s="1099"/>
      <c r="Z29" s="1099"/>
      <c r="AA29" s="1099">
        <v>56</v>
      </c>
      <c r="AB29" s="1099"/>
      <c r="AC29" s="1099"/>
      <c r="AD29" s="1099"/>
      <c r="AE29" s="1100"/>
      <c r="AF29" s="1092">
        <v>56</v>
      </c>
      <c r="AG29" s="1093"/>
      <c r="AH29" s="1093"/>
      <c r="AI29" s="1093"/>
      <c r="AJ29" s="1094"/>
      <c r="AK29" s="1035">
        <v>227</v>
      </c>
      <c r="AL29" s="1026"/>
      <c r="AM29" s="1026"/>
      <c r="AN29" s="1026"/>
      <c r="AO29" s="1026"/>
      <c r="AP29" s="1026" t="s">
        <v>587</v>
      </c>
      <c r="AQ29" s="1026"/>
      <c r="AR29" s="1026"/>
      <c r="AS29" s="1026"/>
      <c r="AT29" s="1026"/>
      <c r="AU29" s="1026" t="s">
        <v>587</v>
      </c>
      <c r="AV29" s="1026"/>
      <c r="AW29" s="1026"/>
      <c r="AX29" s="1026"/>
      <c r="AY29" s="1026"/>
      <c r="AZ29" s="1097" t="s">
        <v>587</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405</v>
      </c>
      <c r="C30" s="1087"/>
      <c r="D30" s="1087"/>
      <c r="E30" s="1087"/>
      <c r="F30" s="1087"/>
      <c r="G30" s="1087"/>
      <c r="H30" s="1087"/>
      <c r="I30" s="1087"/>
      <c r="J30" s="1087"/>
      <c r="K30" s="1087"/>
      <c r="L30" s="1087"/>
      <c r="M30" s="1087"/>
      <c r="N30" s="1087"/>
      <c r="O30" s="1087"/>
      <c r="P30" s="1088"/>
      <c r="Q30" s="1098">
        <v>138</v>
      </c>
      <c r="R30" s="1099"/>
      <c r="S30" s="1099"/>
      <c r="T30" s="1099"/>
      <c r="U30" s="1099"/>
      <c r="V30" s="1099">
        <v>138</v>
      </c>
      <c r="W30" s="1099"/>
      <c r="X30" s="1099"/>
      <c r="Y30" s="1099"/>
      <c r="Z30" s="1099"/>
      <c r="AA30" s="1099">
        <v>0</v>
      </c>
      <c r="AB30" s="1099"/>
      <c r="AC30" s="1099"/>
      <c r="AD30" s="1099"/>
      <c r="AE30" s="1100"/>
      <c r="AF30" s="1092">
        <v>0</v>
      </c>
      <c r="AG30" s="1093"/>
      <c r="AH30" s="1093"/>
      <c r="AI30" s="1093"/>
      <c r="AJ30" s="1094"/>
      <c r="AK30" s="1035">
        <v>40</v>
      </c>
      <c r="AL30" s="1026"/>
      <c r="AM30" s="1026"/>
      <c r="AN30" s="1026"/>
      <c r="AO30" s="1026"/>
      <c r="AP30" s="1026" t="s">
        <v>587</v>
      </c>
      <c r="AQ30" s="1026"/>
      <c r="AR30" s="1026"/>
      <c r="AS30" s="1026"/>
      <c r="AT30" s="1026"/>
      <c r="AU30" s="1026" t="s">
        <v>587</v>
      </c>
      <c r="AV30" s="1026"/>
      <c r="AW30" s="1026"/>
      <c r="AX30" s="1026"/>
      <c r="AY30" s="1026"/>
      <c r="AZ30" s="1097" t="s">
        <v>587</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406</v>
      </c>
      <c r="C31" s="1087"/>
      <c r="D31" s="1087"/>
      <c r="E31" s="1087"/>
      <c r="F31" s="1087"/>
      <c r="G31" s="1087"/>
      <c r="H31" s="1087"/>
      <c r="I31" s="1087"/>
      <c r="J31" s="1087"/>
      <c r="K31" s="1087"/>
      <c r="L31" s="1087"/>
      <c r="M31" s="1087"/>
      <c r="N31" s="1087"/>
      <c r="O31" s="1087"/>
      <c r="P31" s="1088"/>
      <c r="Q31" s="1098">
        <v>235</v>
      </c>
      <c r="R31" s="1099"/>
      <c r="S31" s="1099"/>
      <c r="T31" s="1099"/>
      <c r="U31" s="1099"/>
      <c r="V31" s="1099">
        <v>234</v>
      </c>
      <c r="W31" s="1099"/>
      <c r="X31" s="1099"/>
      <c r="Y31" s="1099"/>
      <c r="Z31" s="1099"/>
      <c r="AA31" s="1099">
        <v>1</v>
      </c>
      <c r="AB31" s="1099"/>
      <c r="AC31" s="1099"/>
      <c r="AD31" s="1099"/>
      <c r="AE31" s="1100"/>
      <c r="AF31" s="1092">
        <v>281</v>
      </c>
      <c r="AG31" s="1093"/>
      <c r="AH31" s="1093"/>
      <c r="AI31" s="1093"/>
      <c r="AJ31" s="1094"/>
      <c r="AK31" s="1035">
        <v>24</v>
      </c>
      <c r="AL31" s="1026"/>
      <c r="AM31" s="1026"/>
      <c r="AN31" s="1026"/>
      <c r="AO31" s="1026"/>
      <c r="AP31" s="1026">
        <v>1682</v>
      </c>
      <c r="AQ31" s="1026"/>
      <c r="AR31" s="1026"/>
      <c r="AS31" s="1026"/>
      <c r="AT31" s="1026"/>
      <c r="AU31" s="1026">
        <v>257</v>
      </c>
      <c r="AV31" s="1026"/>
      <c r="AW31" s="1026"/>
      <c r="AX31" s="1026"/>
      <c r="AY31" s="1026"/>
      <c r="AZ31" s="1097" t="s">
        <v>587</v>
      </c>
      <c r="BA31" s="1097"/>
      <c r="BB31" s="1097"/>
      <c r="BC31" s="1097"/>
      <c r="BD31" s="1097"/>
      <c r="BE31" s="1081" t="s">
        <v>407</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408</v>
      </c>
      <c r="C32" s="1087"/>
      <c r="D32" s="1087"/>
      <c r="E32" s="1087"/>
      <c r="F32" s="1087"/>
      <c r="G32" s="1087"/>
      <c r="H32" s="1087"/>
      <c r="I32" s="1087"/>
      <c r="J32" s="1087"/>
      <c r="K32" s="1087"/>
      <c r="L32" s="1087"/>
      <c r="M32" s="1087"/>
      <c r="N32" s="1087"/>
      <c r="O32" s="1087"/>
      <c r="P32" s="1088"/>
      <c r="Q32" s="1098">
        <v>2005</v>
      </c>
      <c r="R32" s="1099"/>
      <c r="S32" s="1099"/>
      <c r="T32" s="1099"/>
      <c r="U32" s="1099"/>
      <c r="V32" s="1099">
        <v>2017</v>
      </c>
      <c r="W32" s="1099"/>
      <c r="X32" s="1099"/>
      <c r="Y32" s="1099"/>
      <c r="Z32" s="1099"/>
      <c r="AA32" s="1099">
        <v>12</v>
      </c>
      <c r="AB32" s="1099"/>
      <c r="AC32" s="1099"/>
      <c r="AD32" s="1099"/>
      <c r="AE32" s="1100"/>
      <c r="AF32" s="1092">
        <v>1130</v>
      </c>
      <c r="AG32" s="1093"/>
      <c r="AH32" s="1093"/>
      <c r="AI32" s="1093"/>
      <c r="AJ32" s="1094"/>
      <c r="AK32" s="1035">
        <v>397</v>
      </c>
      <c r="AL32" s="1026"/>
      <c r="AM32" s="1026"/>
      <c r="AN32" s="1026"/>
      <c r="AO32" s="1026"/>
      <c r="AP32" s="1026">
        <v>2960</v>
      </c>
      <c r="AQ32" s="1026"/>
      <c r="AR32" s="1026"/>
      <c r="AS32" s="1026"/>
      <c r="AT32" s="1026"/>
      <c r="AU32" s="1026">
        <v>1900</v>
      </c>
      <c r="AV32" s="1026"/>
      <c r="AW32" s="1026"/>
      <c r="AX32" s="1026"/>
      <c r="AY32" s="1026"/>
      <c r="AZ32" s="1097" t="s">
        <v>587</v>
      </c>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t="s">
        <v>410</v>
      </c>
      <c r="C33" s="1087"/>
      <c r="D33" s="1087"/>
      <c r="E33" s="1087"/>
      <c r="F33" s="1087"/>
      <c r="G33" s="1087"/>
      <c r="H33" s="1087"/>
      <c r="I33" s="1087"/>
      <c r="J33" s="1087"/>
      <c r="K33" s="1087"/>
      <c r="L33" s="1087"/>
      <c r="M33" s="1087"/>
      <c r="N33" s="1087"/>
      <c r="O33" s="1087"/>
      <c r="P33" s="1088"/>
      <c r="Q33" s="1098">
        <v>474</v>
      </c>
      <c r="R33" s="1099"/>
      <c r="S33" s="1099"/>
      <c r="T33" s="1099"/>
      <c r="U33" s="1099"/>
      <c r="V33" s="1099">
        <v>465</v>
      </c>
      <c r="W33" s="1099"/>
      <c r="X33" s="1099"/>
      <c r="Y33" s="1099"/>
      <c r="Z33" s="1099"/>
      <c r="AA33" s="1099">
        <v>0</v>
      </c>
      <c r="AB33" s="1099"/>
      <c r="AC33" s="1099"/>
      <c r="AD33" s="1099"/>
      <c r="AE33" s="1100"/>
      <c r="AF33" s="1092">
        <v>0</v>
      </c>
      <c r="AG33" s="1093"/>
      <c r="AH33" s="1093"/>
      <c r="AI33" s="1093"/>
      <c r="AJ33" s="1094"/>
      <c r="AK33" s="1035">
        <v>257</v>
      </c>
      <c r="AL33" s="1026"/>
      <c r="AM33" s="1026"/>
      <c r="AN33" s="1026"/>
      <c r="AO33" s="1026"/>
      <c r="AP33" s="1026">
        <v>2914</v>
      </c>
      <c r="AQ33" s="1026"/>
      <c r="AR33" s="1026"/>
      <c r="AS33" s="1026"/>
      <c r="AT33" s="1026"/>
      <c r="AU33" s="1026">
        <v>2329</v>
      </c>
      <c r="AV33" s="1026"/>
      <c r="AW33" s="1026"/>
      <c r="AX33" s="1026"/>
      <c r="AY33" s="1026"/>
      <c r="AZ33" s="1097" t="s">
        <v>587</v>
      </c>
      <c r="BA33" s="1097"/>
      <c r="BB33" s="1097"/>
      <c r="BC33" s="1097"/>
      <c r="BD33" s="1097"/>
      <c r="BE33" s="1081" t="s">
        <v>411</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t="s">
        <v>412</v>
      </c>
      <c r="C34" s="1087"/>
      <c r="D34" s="1087"/>
      <c r="E34" s="1087"/>
      <c r="F34" s="1087"/>
      <c r="G34" s="1087"/>
      <c r="H34" s="1087"/>
      <c r="I34" s="1087"/>
      <c r="J34" s="1087"/>
      <c r="K34" s="1087"/>
      <c r="L34" s="1087"/>
      <c r="M34" s="1087"/>
      <c r="N34" s="1087"/>
      <c r="O34" s="1087"/>
      <c r="P34" s="1088"/>
      <c r="Q34" s="1098">
        <v>112</v>
      </c>
      <c r="R34" s="1099"/>
      <c r="S34" s="1099"/>
      <c r="T34" s="1099"/>
      <c r="U34" s="1099"/>
      <c r="V34" s="1099">
        <v>112</v>
      </c>
      <c r="W34" s="1099"/>
      <c r="X34" s="1099"/>
      <c r="Y34" s="1099"/>
      <c r="Z34" s="1099"/>
      <c r="AA34" s="1099" t="s">
        <v>587</v>
      </c>
      <c r="AB34" s="1099"/>
      <c r="AC34" s="1099"/>
      <c r="AD34" s="1099"/>
      <c r="AE34" s="1100"/>
      <c r="AF34" s="1092" t="s">
        <v>127</v>
      </c>
      <c r="AG34" s="1093"/>
      <c r="AH34" s="1093"/>
      <c r="AI34" s="1093"/>
      <c r="AJ34" s="1094"/>
      <c r="AK34" s="1035">
        <v>41</v>
      </c>
      <c r="AL34" s="1026"/>
      <c r="AM34" s="1026"/>
      <c r="AN34" s="1026"/>
      <c r="AO34" s="1026"/>
      <c r="AP34" s="1026">
        <v>741</v>
      </c>
      <c r="AQ34" s="1026"/>
      <c r="AR34" s="1026"/>
      <c r="AS34" s="1026"/>
      <c r="AT34" s="1026"/>
      <c r="AU34" s="1026">
        <v>587</v>
      </c>
      <c r="AV34" s="1026"/>
      <c r="AW34" s="1026"/>
      <c r="AX34" s="1026"/>
      <c r="AY34" s="1026"/>
      <c r="AZ34" s="1097" t="s">
        <v>587</v>
      </c>
      <c r="BA34" s="1097"/>
      <c r="BB34" s="1097"/>
      <c r="BC34" s="1097"/>
      <c r="BD34" s="1097"/>
      <c r="BE34" s="1081" t="s">
        <v>411</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390</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1499</v>
      </c>
      <c r="AG63" s="1014"/>
      <c r="AH63" s="1014"/>
      <c r="AI63" s="1014"/>
      <c r="AJ63" s="1079"/>
      <c r="AK63" s="1080"/>
      <c r="AL63" s="1018"/>
      <c r="AM63" s="1018"/>
      <c r="AN63" s="1018"/>
      <c r="AO63" s="1018"/>
      <c r="AP63" s="1014">
        <v>8297</v>
      </c>
      <c r="AQ63" s="1014"/>
      <c r="AR63" s="1014"/>
      <c r="AS63" s="1014"/>
      <c r="AT63" s="1014"/>
      <c r="AU63" s="1014">
        <v>5073</v>
      </c>
      <c r="AV63" s="1014"/>
      <c r="AW63" s="1014"/>
      <c r="AX63" s="1014"/>
      <c r="AY63" s="1014"/>
      <c r="AZ63" s="1074"/>
      <c r="BA63" s="1074"/>
      <c r="BB63" s="1074"/>
      <c r="BC63" s="1074"/>
      <c r="BD63" s="1074"/>
      <c r="BE63" s="1015"/>
      <c r="BF63" s="1015"/>
      <c r="BG63" s="1015"/>
      <c r="BH63" s="1015"/>
      <c r="BI63" s="1016"/>
      <c r="BJ63" s="1075" t="s">
        <v>415</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397</v>
      </c>
      <c r="AB66" s="1057"/>
      <c r="AC66" s="1057"/>
      <c r="AD66" s="1057"/>
      <c r="AE66" s="1058"/>
      <c r="AF66" s="1062" t="s">
        <v>420</v>
      </c>
      <c r="AG66" s="1063"/>
      <c r="AH66" s="1063"/>
      <c r="AI66" s="1063"/>
      <c r="AJ66" s="1064"/>
      <c r="AK66" s="1056" t="s">
        <v>399</v>
      </c>
      <c r="AL66" s="1051"/>
      <c r="AM66" s="1051"/>
      <c r="AN66" s="1051"/>
      <c r="AO66" s="1052"/>
      <c r="AP66" s="1056" t="s">
        <v>421</v>
      </c>
      <c r="AQ66" s="1057"/>
      <c r="AR66" s="1057"/>
      <c r="AS66" s="1057"/>
      <c r="AT66" s="1058"/>
      <c r="AU66" s="1056" t="s">
        <v>422</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588</v>
      </c>
      <c r="C68" s="1041"/>
      <c r="D68" s="1041"/>
      <c r="E68" s="1041"/>
      <c r="F68" s="1041"/>
      <c r="G68" s="1041"/>
      <c r="H68" s="1041"/>
      <c r="I68" s="1041"/>
      <c r="J68" s="1041"/>
      <c r="K68" s="1041"/>
      <c r="L68" s="1041"/>
      <c r="M68" s="1041"/>
      <c r="N68" s="1041"/>
      <c r="O68" s="1041"/>
      <c r="P68" s="1042"/>
      <c r="Q68" s="1043">
        <v>2150</v>
      </c>
      <c r="R68" s="1037"/>
      <c r="S68" s="1037"/>
      <c r="T68" s="1037"/>
      <c r="U68" s="1037"/>
      <c r="V68" s="1037">
        <v>2029</v>
      </c>
      <c r="W68" s="1037"/>
      <c r="X68" s="1037"/>
      <c r="Y68" s="1037"/>
      <c r="Z68" s="1037"/>
      <c r="AA68" s="1037">
        <v>121</v>
      </c>
      <c r="AB68" s="1037"/>
      <c r="AC68" s="1037"/>
      <c r="AD68" s="1037"/>
      <c r="AE68" s="1037"/>
      <c r="AF68" s="1037">
        <v>116</v>
      </c>
      <c r="AG68" s="1037"/>
      <c r="AH68" s="1037"/>
      <c r="AI68" s="1037"/>
      <c r="AJ68" s="1037"/>
      <c r="AK68" s="1037" t="s">
        <v>587</v>
      </c>
      <c r="AL68" s="1037"/>
      <c r="AM68" s="1037"/>
      <c r="AN68" s="1037"/>
      <c r="AO68" s="1037"/>
      <c r="AP68" s="1037" t="s">
        <v>587</v>
      </c>
      <c r="AQ68" s="1037"/>
      <c r="AR68" s="1037"/>
      <c r="AS68" s="1037"/>
      <c r="AT68" s="1037"/>
      <c r="AU68" s="1037" t="s">
        <v>587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589</v>
      </c>
      <c r="C69" s="1030"/>
      <c r="D69" s="1030"/>
      <c r="E69" s="1030"/>
      <c r="F69" s="1030"/>
      <c r="G69" s="1030"/>
      <c r="H69" s="1030"/>
      <c r="I69" s="1030"/>
      <c r="J69" s="1030"/>
      <c r="K69" s="1030"/>
      <c r="L69" s="1030"/>
      <c r="M69" s="1030"/>
      <c r="N69" s="1030"/>
      <c r="O69" s="1030"/>
      <c r="P69" s="1031"/>
      <c r="Q69" s="1032">
        <v>6337</v>
      </c>
      <c r="R69" s="1026"/>
      <c r="S69" s="1026"/>
      <c r="T69" s="1026"/>
      <c r="U69" s="1026"/>
      <c r="V69" s="1026">
        <v>6267</v>
      </c>
      <c r="W69" s="1026"/>
      <c r="X69" s="1026"/>
      <c r="Y69" s="1026"/>
      <c r="Z69" s="1026"/>
      <c r="AA69" s="1026">
        <v>70</v>
      </c>
      <c r="AB69" s="1026"/>
      <c r="AC69" s="1026"/>
      <c r="AD69" s="1026"/>
      <c r="AE69" s="1026"/>
      <c r="AF69" s="1026">
        <v>66</v>
      </c>
      <c r="AG69" s="1026"/>
      <c r="AH69" s="1026"/>
      <c r="AI69" s="1026"/>
      <c r="AJ69" s="1026"/>
      <c r="AK69" s="1026">
        <v>98</v>
      </c>
      <c r="AL69" s="1026"/>
      <c r="AM69" s="1026"/>
      <c r="AN69" s="1026"/>
      <c r="AO69" s="1026"/>
      <c r="AP69" s="1026">
        <v>2540</v>
      </c>
      <c r="AQ69" s="1026"/>
      <c r="AR69" s="1026"/>
      <c r="AS69" s="1026"/>
      <c r="AT69" s="1026"/>
      <c r="AU69" s="1026">
        <v>130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590</v>
      </c>
      <c r="C70" s="1030"/>
      <c r="D70" s="1030"/>
      <c r="E70" s="1030"/>
      <c r="F70" s="1030"/>
      <c r="G70" s="1030"/>
      <c r="H70" s="1030"/>
      <c r="I70" s="1030"/>
      <c r="J70" s="1030"/>
      <c r="K70" s="1030"/>
      <c r="L70" s="1030"/>
      <c r="M70" s="1030"/>
      <c r="N70" s="1030"/>
      <c r="O70" s="1030"/>
      <c r="P70" s="1031"/>
      <c r="Q70" s="1032">
        <v>3</v>
      </c>
      <c r="R70" s="1026"/>
      <c r="S70" s="1026"/>
      <c r="T70" s="1026"/>
      <c r="U70" s="1026"/>
      <c r="V70" s="1026">
        <v>3</v>
      </c>
      <c r="W70" s="1026"/>
      <c r="X70" s="1026"/>
      <c r="Y70" s="1026"/>
      <c r="Z70" s="1026"/>
      <c r="AA70" s="1026">
        <v>0</v>
      </c>
      <c r="AB70" s="1026"/>
      <c r="AC70" s="1026"/>
      <c r="AD70" s="1026"/>
      <c r="AE70" s="1026"/>
      <c r="AF70" s="1026">
        <v>0</v>
      </c>
      <c r="AG70" s="1026"/>
      <c r="AH70" s="1026"/>
      <c r="AI70" s="1026"/>
      <c r="AJ70" s="1026"/>
      <c r="AK70" s="1026">
        <v>1</v>
      </c>
      <c r="AL70" s="1026"/>
      <c r="AM70" s="1026"/>
      <c r="AN70" s="1026"/>
      <c r="AO70" s="1026"/>
      <c r="AP70" s="1026" t="s">
        <v>587</v>
      </c>
      <c r="AQ70" s="1026"/>
      <c r="AR70" s="1026"/>
      <c r="AS70" s="1026"/>
      <c r="AT70" s="1026"/>
      <c r="AU70" s="1026" t="s">
        <v>587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591</v>
      </c>
      <c r="C71" s="1030"/>
      <c r="D71" s="1030"/>
      <c r="E71" s="1030"/>
      <c r="F71" s="1030"/>
      <c r="G71" s="1030"/>
      <c r="H71" s="1030"/>
      <c r="I71" s="1030"/>
      <c r="J71" s="1030"/>
      <c r="K71" s="1030"/>
      <c r="L71" s="1030"/>
      <c r="M71" s="1030"/>
      <c r="N71" s="1030"/>
      <c r="O71" s="1030"/>
      <c r="P71" s="1031"/>
      <c r="Q71" s="1032">
        <v>374</v>
      </c>
      <c r="R71" s="1026"/>
      <c r="S71" s="1026"/>
      <c r="T71" s="1026"/>
      <c r="U71" s="1026"/>
      <c r="V71" s="1026">
        <v>368</v>
      </c>
      <c r="W71" s="1026"/>
      <c r="X71" s="1026"/>
      <c r="Y71" s="1026"/>
      <c r="Z71" s="1026"/>
      <c r="AA71" s="1026">
        <v>5</v>
      </c>
      <c r="AB71" s="1026"/>
      <c r="AC71" s="1026"/>
      <c r="AD71" s="1026"/>
      <c r="AE71" s="1026"/>
      <c r="AF71" s="1026">
        <v>5</v>
      </c>
      <c r="AG71" s="1026"/>
      <c r="AH71" s="1026"/>
      <c r="AI71" s="1026"/>
      <c r="AJ71" s="1026"/>
      <c r="AK71" s="1026">
        <v>67</v>
      </c>
      <c r="AL71" s="1026"/>
      <c r="AM71" s="1026"/>
      <c r="AN71" s="1026"/>
      <c r="AO71" s="1026"/>
      <c r="AP71" s="1026" t="s">
        <v>587</v>
      </c>
      <c r="AQ71" s="1026"/>
      <c r="AR71" s="1026"/>
      <c r="AS71" s="1026"/>
      <c r="AT71" s="1026"/>
      <c r="AU71" s="1026" t="s">
        <v>587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592</v>
      </c>
      <c r="C72" s="1030"/>
      <c r="D72" s="1030"/>
      <c r="E72" s="1030"/>
      <c r="F72" s="1030"/>
      <c r="G72" s="1030"/>
      <c r="H72" s="1030"/>
      <c r="I72" s="1030"/>
      <c r="J72" s="1030"/>
      <c r="K72" s="1030"/>
      <c r="L72" s="1030"/>
      <c r="M72" s="1030"/>
      <c r="N72" s="1030"/>
      <c r="O72" s="1030"/>
      <c r="P72" s="1031"/>
      <c r="Q72" s="1032">
        <v>84237</v>
      </c>
      <c r="R72" s="1026"/>
      <c r="S72" s="1026"/>
      <c r="T72" s="1026"/>
      <c r="U72" s="1026"/>
      <c r="V72" s="1026">
        <v>82099</v>
      </c>
      <c r="W72" s="1026"/>
      <c r="X72" s="1026"/>
      <c r="Y72" s="1026"/>
      <c r="Z72" s="1026"/>
      <c r="AA72" s="1026">
        <v>2138</v>
      </c>
      <c r="AB72" s="1026"/>
      <c r="AC72" s="1026"/>
      <c r="AD72" s="1026"/>
      <c r="AE72" s="1026"/>
      <c r="AF72" s="1026">
        <v>2138</v>
      </c>
      <c r="AG72" s="1026"/>
      <c r="AH72" s="1026"/>
      <c r="AI72" s="1026"/>
      <c r="AJ72" s="1026"/>
      <c r="AK72" s="1026">
        <v>950</v>
      </c>
      <c r="AL72" s="1026"/>
      <c r="AM72" s="1026"/>
      <c r="AN72" s="1026"/>
      <c r="AO72" s="1026"/>
      <c r="AP72" s="1026" t="s">
        <v>587</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390</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2325</v>
      </c>
      <c r="AG88" s="1014"/>
      <c r="AH88" s="1014"/>
      <c r="AI88" s="1014"/>
      <c r="AJ88" s="1014"/>
      <c r="AK88" s="1018"/>
      <c r="AL88" s="1018"/>
      <c r="AM88" s="1018"/>
      <c r="AN88" s="1018"/>
      <c r="AO88" s="1018"/>
      <c r="AP88" s="1014">
        <v>2540</v>
      </c>
      <c r="AQ88" s="1014"/>
      <c r="AR88" s="1014"/>
      <c r="AS88" s="1014"/>
      <c r="AT88" s="1014"/>
      <c r="AU88" s="1014">
        <v>130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20</v>
      </c>
      <c r="CS102" s="1006"/>
      <c r="CT102" s="1006"/>
      <c r="CU102" s="1006"/>
      <c r="CV102" s="1007"/>
      <c r="CW102" s="1005">
        <v>11</v>
      </c>
      <c r="CX102" s="1006"/>
      <c r="CY102" s="1006"/>
      <c r="CZ102" s="1006"/>
      <c r="DA102" s="1007"/>
      <c r="DB102" s="1005" t="s">
        <v>587</v>
      </c>
      <c r="DC102" s="1006"/>
      <c r="DD102" s="1006"/>
      <c r="DE102" s="1006"/>
      <c r="DF102" s="1007"/>
      <c r="DG102" s="1005" t="s">
        <v>587</v>
      </c>
      <c r="DH102" s="1006"/>
      <c r="DI102" s="1006"/>
      <c r="DJ102" s="1006"/>
      <c r="DK102" s="1007"/>
      <c r="DL102" s="1005" t="s">
        <v>587</v>
      </c>
      <c r="DM102" s="1006"/>
      <c r="DN102" s="1006"/>
      <c r="DO102" s="1006"/>
      <c r="DP102" s="1007"/>
      <c r="DQ102" s="1005" t="s">
        <v>587</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305</v>
      </c>
      <c r="AG109" s="949"/>
      <c r="AH109" s="949"/>
      <c r="AI109" s="949"/>
      <c r="AJ109" s="950"/>
      <c r="AK109" s="951" t="s">
        <v>304</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305</v>
      </c>
      <c r="BW109" s="949"/>
      <c r="BX109" s="949"/>
      <c r="BY109" s="949"/>
      <c r="BZ109" s="950"/>
      <c r="CA109" s="951" t="s">
        <v>304</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305</v>
      </c>
      <c r="DM109" s="949"/>
      <c r="DN109" s="949"/>
      <c r="DO109" s="949"/>
      <c r="DP109" s="950"/>
      <c r="DQ109" s="951" t="s">
        <v>304</v>
      </c>
      <c r="DR109" s="949"/>
      <c r="DS109" s="949"/>
      <c r="DT109" s="949"/>
      <c r="DU109" s="950"/>
      <c r="DV109" s="951" t="s">
        <v>433</v>
      </c>
      <c r="DW109" s="949"/>
      <c r="DX109" s="949"/>
      <c r="DY109" s="949"/>
      <c r="DZ109" s="980"/>
    </row>
    <row r="110" spans="1:131" s="247" customFormat="1" ht="26.25" customHeight="1">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738257</v>
      </c>
      <c r="AB110" s="942"/>
      <c r="AC110" s="942"/>
      <c r="AD110" s="942"/>
      <c r="AE110" s="943"/>
      <c r="AF110" s="944">
        <v>729436</v>
      </c>
      <c r="AG110" s="942"/>
      <c r="AH110" s="942"/>
      <c r="AI110" s="942"/>
      <c r="AJ110" s="943"/>
      <c r="AK110" s="944">
        <v>747391</v>
      </c>
      <c r="AL110" s="942"/>
      <c r="AM110" s="942"/>
      <c r="AN110" s="942"/>
      <c r="AO110" s="943"/>
      <c r="AP110" s="945">
        <v>21.6</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7038175</v>
      </c>
      <c r="BR110" s="889"/>
      <c r="BS110" s="889"/>
      <c r="BT110" s="889"/>
      <c r="BU110" s="889"/>
      <c r="BV110" s="889">
        <v>7179575</v>
      </c>
      <c r="BW110" s="889"/>
      <c r="BX110" s="889"/>
      <c r="BY110" s="889"/>
      <c r="BZ110" s="889"/>
      <c r="CA110" s="889">
        <v>7423833</v>
      </c>
      <c r="CB110" s="889"/>
      <c r="CC110" s="889"/>
      <c r="CD110" s="889"/>
      <c r="CE110" s="889"/>
      <c r="CF110" s="913">
        <v>214.4</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392</v>
      </c>
      <c r="DH110" s="889"/>
      <c r="DI110" s="889"/>
      <c r="DJ110" s="889"/>
      <c r="DK110" s="889"/>
      <c r="DL110" s="889" t="s">
        <v>392</v>
      </c>
      <c r="DM110" s="889"/>
      <c r="DN110" s="889"/>
      <c r="DO110" s="889"/>
      <c r="DP110" s="889"/>
      <c r="DQ110" s="889" t="s">
        <v>392</v>
      </c>
      <c r="DR110" s="889"/>
      <c r="DS110" s="889"/>
      <c r="DT110" s="889"/>
      <c r="DU110" s="889"/>
      <c r="DV110" s="890" t="s">
        <v>392</v>
      </c>
      <c r="DW110" s="890"/>
      <c r="DX110" s="890"/>
      <c r="DY110" s="890"/>
      <c r="DZ110" s="891"/>
    </row>
    <row r="111" spans="1:131" s="247" customFormat="1" ht="26.25" customHeight="1">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127</v>
      </c>
      <c r="AG111" s="970"/>
      <c r="AH111" s="970"/>
      <c r="AI111" s="970"/>
      <c r="AJ111" s="971"/>
      <c r="AK111" s="972" t="s">
        <v>392</v>
      </c>
      <c r="AL111" s="970"/>
      <c r="AM111" s="970"/>
      <c r="AN111" s="970"/>
      <c r="AO111" s="971"/>
      <c r="AP111" s="973" t="s">
        <v>392</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127</v>
      </c>
      <c r="BR111" s="861"/>
      <c r="BS111" s="861"/>
      <c r="BT111" s="861"/>
      <c r="BU111" s="861"/>
      <c r="BV111" s="861" t="s">
        <v>392</v>
      </c>
      <c r="BW111" s="861"/>
      <c r="BX111" s="861"/>
      <c r="BY111" s="861"/>
      <c r="BZ111" s="861"/>
      <c r="CA111" s="861" t="s">
        <v>441</v>
      </c>
      <c r="CB111" s="861"/>
      <c r="CC111" s="861"/>
      <c r="CD111" s="861"/>
      <c r="CE111" s="861"/>
      <c r="CF111" s="922" t="s">
        <v>441</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441</v>
      </c>
      <c r="DH111" s="861"/>
      <c r="DI111" s="861"/>
      <c r="DJ111" s="861"/>
      <c r="DK111" s="861"/>
      <c r="DL111" s="861" t="s">
        <v>441</v>
      </c>
      <c r="DM111" s="861"/>
      <c r="DN111" s="861"/>
      <c r="DO111" s="861"/>
      <c r="DP111" s="861"/>
      <c r="DQ111" s="861" t="s">
        <v>127</v>
      </c>
      <c r="DR111" s="861"/>
      <c r="DS111" s="861"/>
      <c r="DT111" s="861"/>
      <c r="DU111" s="861"/>
      <c r="DV111" s="838" t="s">
        <v>392</v>
      </c>
      <c r="DW111" s="838"/>
      <c r="DX111" s="838"/>
      <c r="DY111" s="838"/>
      <c r="DZ111" s="839"/>
    </row>
    <row r="112" spans="1:131" s="247" customFormat="1" ht="26.25" customHeight="1">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441</v>
      </c>
      <c r="AL112" s="824"/>
      <c r="AM112" s="824"/>
      <c r="AN112" s="824"/>
      <c r="AO112" s="825"/>
      <c r="AP112" s="871" t="s">
        <v>392</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5741004</v>
      </c>
      <c r="BR112" s="861"/>
      <c r="BS112" s="861"/>
      <c r="BT112" s="861"/>
      <c r="BU112" s="861"/>
      <c r="BV112" s="861">
        <v>5393328</v>
      </c>
      <c r="BW112" s="861"/>
      <c r="BX112" s="861"/>
      <c r="BY112" s="861"/>
      <c r="BZ112" s="861"/>
      <c r="CA112" s="861">
        <v>5072845</v>
      </c>
      <c r="CB112" s="861"/>
      <c r="CC112" s="861"/>
      <c r="CD112" s="861"/>
      <c r="CE112" s="861"/>
      <c r="CF112" s="922">
        <v>146.5</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127</v>
      </c>
      <c r="DH112" s="861"/>
      <c r="DI112" s="861"/>
      <c r="DJ112" s="861"/>
      <c r="DK112" s="861"/>
      <c r="DL112" s="861" t="s">
        <v>392</v>
      </c>
      <c r="DM112" s="861"/>
      <c r="DN112" s="861"/>
      <c r="DO112" s="861"/>
      <c r="DP112" s="861"/>
      <c r="DQ112" s="861" t="s">
        <v>441</v>
      </c>
      <c r="DR112" s="861"/>
      <c r="DS112" s="861"/>
      <c r="DT112" s="861"/>
      <c r="DU112" s="861"/>
      <c r="DV112" s="838" t="s">
        <v>441</v>
      </c>
      <c r="DW112" s="838"/>
      <c r="DX112" s="838"/>
      <c r="DY112" s="838"/>
      <c r="DZ112" s="839"/>
    </row>
    <row r="113" spans="1:130" s="247" customFormat="1" ht="26.25" customHeight="1">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425905</v>
      </c>
      <c r="AB113" s="970"/>
      <c r="AC113" s="970"/>
      <c r="AD113" s="970"/>
      <c r="AE113" s="971"/>
      <c r="AF113" s="972">
        <v>438086</v>
      </c>
      <c r="AG113" s="970"/>
      <c r="AH113" s="970"/>
      <c r="AI113" s="970"/>
      <c r="AJ113" s="971"/>
      <c r="AK113" s="972">
        <v>441787</v>
      </c>
      <c r="AL113" s="970"/>
      <c r="AM113" s="970"/>
      <c r="AN113" s="970"/>
      <c r="AO113" s="971"/>
      <c r="AP113" s="973">
        <v>12.8</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115209</v>
      </c>
      <c r="BR113" s="861"/>
      <c r="BS113" s="861"/>
      <c r="BT113" s="861"/>
      <c r="BU113" s="861"/>
      <c r="BV113" s="861">
        <v>113476</v>
      </c>
      <c r="BW113" s="861"/>
      <c r="BX113" s="861"/>
      <c r="BY113" s="861"/>
      <c r="BZ113" s="861"/>
      <c r="CA113" s="861">
        <v>130218</v>
      </c>
      <c r="CB113" s="861"/>
      <c r="CC113" s="861"/>
      <c r="CD113" s="861"/>
      <c r="CE113" s="861"/>
      <c r="CF113" s="922">
        <v>3.8</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392</v>
      </c>
      <c r="DR113" s="824"/>
      <c r="DS113" s="824"/>
      <c r="DT113" s="824"/>
      <c r="DU113" s="825"/>
      <c r="DV113" s="871" t="s">
        <v>441</v>
      </c>
      <c r="DW113" s="872"/>
      <c r="DX113" s="872"/>
      <c r="DY113" s="872"/>
      <c r="DZ113" s="873"/>
    </row>
    <row r="114" spans="1:130" s="247" customFormat="1" ht="26.25" customHeight="1">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11570</v>
      </c>
      <c r="AB114" s="824"/>
      <c r="AC114" s="824"/>
      <c r="AD114" s="824"/>
      <c r="AE114" s="825"/>
      <c r="AF114" s="826">
        <v>12443</v>
      </c>
      <c r="AG114" s="824"/>
      <c r="AH114" s="824"/>
      <c r="AI114" s="824"/>
      <c r="AJ114" s="825"/>
      <c r="AK114" s="826">
        <v>10743</v>
      </c>
      <c r="AL114" s="824"/>
      <c r="AM114" s="824"/>
      <c r="AN114" s="824"/>
      <c r="AO114" s="825"/>
      <c r="AP114" s="871">
        <v>0.3</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435434</v>
      </c>
      <c r="BR114" s="861"/>
      <c r="BS114" s="861"/>
      <c r="BT114" s="861"/>
      <c r="BU114" s="861"/>
      <c r="BV114" s="861">
        <v>448524</v>
      </c>
      <c r="BW114" s="861"/>
      <c r="BX114" s="861"/>
      <c r="BY114" s="861"/>
      <c r="BZ114" s="861"/>
      <c r="CA114" s="861">
        <v>381049</v>
      </c>
      <c r="CB114" s="861"/>
      <c r="CC114" s="861"/>
      <c r="CD114" s="861"/>
      <c r="CE114" s="861"/>
      <c r="CF114" s="922">
        <v>11</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127</v>
      </c>
      <c r="DM114" s="824"/>
      <c r="DN114" s="824"/>
      <c r="DO114" s="824"/>
      <c r="DP114" s="825"/>
      <c r="DQ114" s="826" t="s">
        <v>127</v>
      </c>
      <c r="DR114" s="824"/>
      <c r="DS114" s="824"/>
      <c r="DT114" s="824"/>
      <c r="DU114" s="825"/>
      <c r="DV114" s="871" t="s">
        <v>127</v>
      </c>
      <c r="DW114" s="872"/>
      <c r="DX114" s="872"/>
      <c r="DY114" s="872"/>
      <c r="DZ114" s="873"/>
    </row>
    <row r="115" spans="1:130" s="247" customFormat="1" ht="26.25" customHeight="1">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127</v>
      </c>
      <c r="AB115" s="970"/>
      <c r="AC115" s="970"/>
      <c r="AD115" s="970"/>
      <c r="AE115" s="971"/>
      <c r="AF115" s="972" t="s">
        <v>392</v>
      </c>
      <c r="AG115" s="970"/>
      <c r="AH115" s="970"/>
      <c r="AI115" s="970"/>
      <c r="AJ115" s="971"/>
      <c r="AK115" s="972" t="s">
        <v>392</v>
      </c>
      <c r="AL115" s="970"/>
      <c r="AM115" s="970"/>
      <c r="AN115" s="970"/>
      <c r="AO115" s="971"/>
      <c r="AP115" s="973" t="s">
        <v>441</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127</v>
      </c>
      <c r="BR115" s="861"/>
      <c r="BS115" s="861"/>
      <c r="BT115" s="861"/>
      <c r="BU115" s="861"/>
      <c r="BV115" s="861" t="s">
        <v>127</v>
      </c>
      <c r="BW115" s="861"/>
      <c r="BX115" s="861"/>
      <c r="BY115" s="861"/>
      <c r="BZ115" s="861"/>
      <c r="CA115" s="861" t="s">
        <v>127</v>
      </c>
      <c r="CB115" s="861"/>
      <c r="CC115" s="861"/>
      <c r="CD115" s="861"/>
      <c r="CE115" s="861"/>
      <c r="CF115" s="922" t="s">
        <v>127</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392</v>
      </c>
      <c r="DH115" s="824"/>
      <c r="DI115" s="824"/>
      <c r="DJ115" s="824"/>
      <c r="DK115" s="825"/>
      <c r="DL115" s="826" t="s">
        <v>392</v>
      </c>
      <c r="DM115" s="824"/>
      <c r="DN115" s="824"/>
      <c r="DO115" s="824"/>
      <c r="DP115" s="825"/>
      <c r="DQ115" s="826" t="s">
        <v>441</v>
      </c>
      <c r="DR115" s="824"/>
      <c r="DS115" s="824"/>
      <c r="DT115" s="824"/>
      <c r="DU115" s="825"/>
      <c r="DV115" s="871" t="s">
        <v>441</v>
      </c>
      <c r="DW115" s="872"/>
      <c r="DX115" s="872"/>
      <c r="DY115" s="872"/>
      <c r="DZ115" s="873"/>
    </row>
    <row r="116" spans="1:130" s="247" customFormat="1" ht="26.25" customHeight="1">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43</v>
      </c>
      <c r="AB116" s="824"/>
      <c r="AC116" s="824"/>
      <c r="AD116" s="824"/>
      <c r="AE116" s="825"/>
      <c r="AF116" s="826">
        <v>231</v>
      </c>
      <c r="AG116" s="824"/>
      <c r="AH116" s="824"/>
      <c r="AI116" s="824"/>
      <c r="AJ116" s="825"/>
      <c r="AK116" s="826">
        <v>89</v>
      </c>
      <c r="AL116" s="824"/>
      <c r="AM116" s="824"/>
      <c r="AN116" s="824"/>
      <c r="AO116" s="825"/>
      <c r="AP116" s="871">
        <v>0</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441</v>
      </c>
      <c r="BR116" s="861"/>
      <c r="BS116" s="861"/>
      <c r="BT116" s="861"/>
      <c r="BU116" s="861"/>
      <c r="BV116" s="861" t="s">
        <v>127</v>
      </c>
      <c r="BW116" s="861"/>
      <c r="BX116" s="861"/>
      <c r="BY116" s="861"/>
      <c r="BZ116" s="861"/>
      <c r="CA116" s="861" t="s">
        <v>127</v>
      </c>
      <c r="CB116" s="861"/>
      <c r="CC116" s="861"/>
      <c r="CD116" s="861"/>
      <c r="CE116" s="861"/>
      <c r="CF116" s="922" t="s">
        <v>127</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441</v>
      </c>
      <c r="DH116" s="824"/>
      <c r="DI116" s="824"/>
      <c r="DJ116" s="824"/>
      <c r="DK116" s="825"/>
      <c r="DL116" s="826" t="s">
        <v>441</v>
      </c>
      <c r="DM116" s="824"/>
      <c r="DN116" s="824"/>
      <c r="DO116" s="824"/>
      <c r="DP116" s="825"/>
      <c r="DQ116" s="826" t="s">
        <v>441</v>
      </c>
      <c r="DR116" s="824"/>
      <c r="DS116" s="824"/>
      <c r="DT116" s="824"/>
      <c r="DU116" s="825"/>
      <c r="DV116" s="871" t="s">
        <v>127</v>
      </c>
      <c r="DW116" s="872"/>
      <c r="DX116" s="872"/>
      <c r="DY116" s="872"/>
      <c r="DZ116" s="873"/>
    </row>
    <row r="117" spans="1:130" s="247" customFormat="1" ht="26.25" customHeight="1">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1175775</v>
      </c>
      <c r="AB117" s="956"/>
      <c r="AC117" s="956"/>
      <c r="AD117" s="956"/>
      <c r="AE117" s="957"/>
      <c r="AF117" s="958">
        <v>1180196</v>
      </c>
      <c r="AG117" s="956"/>
      <c r="AH117" s="956"/>
      <c r="AI117" s="956"/>
      <c r="AJ117" s="957"/>
      <c r="AK117" s="958">
        <v>1200010</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392</v>
      </c>
      <c r="BW117" s="861"/>
      <c r="BX117" s="861"/>
      <c r="BY117" s="861"/>
      <c r="BZ117" s="861"/>
      <c r="CA117" s="861" t="s">
        <v>392</v>
      </c>
      <c r="CB117" s="861"/>
      <c r="CC117" s="861"/>
      <c r="CD117" s="861"/>
      <c r="CE117" s="861"/>
      <c r="CF117" s="922" t="s">
        <v>127</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t="s">
        <v>127</v>
      </c>
      <c r="DM117" s="824"/>
      <c r="DN117" s="824"/>
      <c r="DO117" s="824"/>
      <c r="DP117" s="825"/>
      <c r="DQ117" s="826" t="s">
        <v>441</v>
      </c>
      <c r="DR117" s="824"/>
      <c r="DS117" s="824"/>
      <c r="DT117" s="824"/>
      <c r="DU117" s="825"/>
      <c r="DV117" s="871" t="s">
        <v>441</v>
      </c>
      <c r="DW117" s="872"/>
      <c r="DX117" s="872"/>
      <c r="DY117" s="872"/>
      <c r="DZ117" s="873"/>
    </row>
    <row r="118" spans="1:130" s="247" customFormat="1" ht="26.25" customHeight="1">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305</v>
      </c>
      <c r="AG118" s="949"/>
      <c r="AH118" s="949"/>
      <c r="AI118" s="949"/>
      <c r="AJ118" s="950"/>
      <c r="AK118" s="951" t="s">
        <v>304</v>
      </c>
      <c r="AL118" s="949"/>
      <c r="AM118" s="949"/>
      <c r="AN118" s="949"/>
      <c r="AO118" s="950"/>
      <c r="AP118" s="952" t="s">
        <v>433</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441</v>
      </c>
      <c r="BR118" s="892"/>
      <c r="BS118" s="892"/>
      <c r="BT118" s="892"/>
      <c r="BU118" s="892"/>
      <c r="BV118" s="892" t="s">
        <v>392</v>
      </c>
      <c r="BW118" s="892"/>
      <c r="BX118" s="892"/>
      <c r="BY118" s="892"/>
      <c r="BZ118" s="892"/>
      <c r="CA118" s="892" t="s">
        <v>127</v>
      </c>
      <c r="CB118" s="892"/>
      <c r="CC118" s="892"/>
      <c r="CD118" s="892"/>
      <c r="CE118" s="892"/>
      <c r="CF118" s="922" t="s">
        <v>392</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441</v>
      </c>
      <c r="DH118" s="824"/>
      <c r="DI118" s="824"/>
      <c r="DJ118" s="824"/>
      <c r="DK118" s="825"/>
      <c r="DL118" s="826" t="s">
        <v>392</v>
      </c>
      <c r="DM118" s="824"/>
      <c r="DN118" s="824"/>
      <c r="DO118" s="824"/>
      <c r="DP118" s="825"/>
      <c r="DQ118" s="826" t="s">
        <v>127</v>
      </c>
      <c r="DR118" s="824"/>
      <c r="DS118" s="824"/>
      <c r="DT118" s="824"/>
      <c r="DU118" s="825"/>
      <c r="DV118" s="871" t="s">
        <v>441</v>
      </c>
      <c r="DW118" s="872"/>
      <c r="DX118" s="872"/>
      <c r="DY118" s="872"/>
      <c r="DZ118" s="873"/>
    </row>
    <row r="119" spans="1:130" s="247" customFormat="1" ht="26.25" customHeight="1">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392</v>
      </c>
      <c r="AG119" s="942"/>
      <c r="AH119" s="942"/>
      <c r="AI119" s="942"/>
      <c r="AJ119" s="943"/>
      <c r="AK119" s="944" t="s">
        <v>392</v>
      </c>
      <c r="AL119" s="942"/>
      <c r="AM119" s="942"/>
      <c r="AN119" s="942"/>
      <c r="AO119" s="943"/>
      <c r="AP119" s="945" t="s">
        <v>441</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464</v>
      </c>
      <c r="BP119" s="925"/>
      <c r="BQ119" s="929">
        <v>13329822</v>
      </c>
      <c r="BR119" s="892"/>
      <c r="BS119" s="892"/>
      <c r="BT119" s="892"/>
      <c r="BU119" s="892"/>
      <c r="BV119" s="892">
        <v>13134903</v>
      </c>
      <c r="BW119" s="892"/>
      <c r="BX119" s="892"/>
      <c r="BY119" s="892"/>
      <c r="BZ119" s="892"/>
      <c r="CA119" s="892">
        <v>13007945</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392</v>
      </c>
      <c r="DH119" s="807"/>
      <c r="DI119" s="807"/>
      <c r="DJ119" s="807"/>
      <c r="DK119" s="808"/>
      <c r="DL119" s="809" t="s">
        <v>127</v>
      </c>
      <c r="DM119" s="807"/>
      <c r="DN119" s="807"/>
      <c r="DO119" s="807"/>
      <c r="DP119" s="808"/>
      <c r="DQ119" s="809" t="s">
        <v>392</v>
      </c>
      <c r="DR119" s="807"/>
      <c r="DS119" s="807"/>
      <c r="DT119" s="807"/>
      <c r="DU119" s="808"/>
      <c r="DV119" s="895" t="s">
        <v>127</v>
      </c>
      <c r="DW119" s="896"/>
      <c r="DX119" s="896"/>
      <c r="DY119" s="896"/>
      <c r="DZ119" s="897"/>
    </row>
    <row r="120" spans="1:130" s="247" customFormat="1" ht="26.25" customHeight="1">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127</v>
      </c>
      <c r="AB120" s="824"/>
      <c r="AC120" s="824"/>
      <c r="AD120" s="824"/>
      <c r="AE120" s="825"/>
      <c r="AF120" s="826" t="s">
        <v>392</v>
      </c>
      <c r="AG120" s="824"/>
      <c r="AH120" s="824"/>
      <c r="AI120" s="824"/>
      <c r="AJ120" s="825"/>
      <c r="AK120" s="826" t="s">
        <v>392</v>
      </c>
      <c r="AL120" s="824"/>
      <c r="AM120" s="824"/>
      <c r="AN120" s="824"/>
      <c r="AO120" s="825"/>
      <c r="AP120" s="871" t="s">
        <v>127</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3001555</v>
      </c>
      <c r="BR120" s="889"/>
      <c r="BS120" s="889"/>
      <c r="BT120" s="889"/>
      <c r="BU120" s="889"/>
      <c r="BV120" s="889">
        <v>2999946</v>
      </c>
      <c r="BW120" s="889"/>
      <c r="BX120" s="889"/>
      <c r="BY120" s="889"/>
      <c r="BZ120" s="889"/>
      <c r="CA120" s="889">
        <v>2861788</v>
      </c>
      <c r="CB120" s="889"/>
      <c r="CC120" s="889"/>
      <c r="CD120" s="889"/>
      <c r="CE120" s="889"/>
      <c r="CF120" s="913">
        <v>82.7</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2601650</v>
      </c>
      <c r="DH120" s="889"/>
      <c r="DI120" s="889"/>
      <c r="DJ120" s="889"/>
      <c r="DK120" s="889"/>
      <c r="DL120" s="889">
        <v>2470388</v>
      </c>
      <c r="DM120" s="889"/>
      <c r="DN120" s="889"/>
      <c r="DO120" s="889"/>
      <c r="DP120" s="889"/>
      <c r="DQ120" s="889">
        <v>2328509</v>
      </c>
      <c r="DR120" s="889"/>
      <c r="DS120" s="889"/>
      <c r="DT120" s="889"/>
      <c r="DU120" s="889"/>
      <c r="DV120" s="890">
        <v>67.3</v>
      </c>
      <c r="DW120" s="890"/>
      <c r="DX120" s="890"/>
      <c r="DY120" s="890"/>
      <c r="DZ120" s="891"/>
    </row>
    <row r="121" spans="1:130" s="247" customFormat="1" ht="26.25" customHeight="1">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392</v>
      </c>
      <c r="AB121" s="824"/>
      <c r="AC121" s="824"/>
      <c r="AD121" s="824"/>
      <c r="AE121" s="825"/>
      <c r="AF121" s="826" t="s">
        <v>392</v>
      </c>
      <c r="AG121" s="824"/>
      <c r="AH121" s="824"/>
      <c r="AI121" s="824"/>
      <c r="AJ121" s="825"/>
      <c r="AK121" s="826" t="s">
        <v>127</v>
      </c>
      <c r="AL121" s="824"/>
      <c r="AM121" s="824"/>
      <c r="AN121" s="824"/>
      <c r="AO121" s="825"/>
      <c r="AP121" s="871" t="s">
        <v>127</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110583</v>
      </c>
      <c r="BR121" s="861"/>
      <c r="BS121" s="861"/>
      <c r="BT121" s="861"/>
      <c r="BU121" s="861"/>
      <c r="BV121" s="861">
        <v>99662</v>
      </c>
      <c r="BW121" s="861"/>
      <c r="BX121" s="861"/>
      <c r="BY121" s="861"/>
      <c r="BZ121" s="861"/>
      <c r="CA121" s="861">
        <v>87908</v>
      </c>
      <c r="CB121" s="861"/>
      <c r="CC121" s="861"/>
      <c r="CD121" s="861"/>
      <c r="CE121" s="861"/>
      <c r="CF121" s="922">
        <v>2.5</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v>2308824</v>
      </c>
      <c r="DH121" s="861"/>
      <c r="DI121" s="861"/>
      <c r="DJ121" s="861"/>
      <c r="DK121" s="861"/>
      <c r="DL121" s="861">
        <v>2051022</v>
      </c>
      <c r="DM121" s="861"/>
      <c r="DN121" s="861"/>
      <c r="DO121" s="861"/>
      <c r="DP121" s="861"/>
      <c r="DQ121" s="861">
        <v>1900036</v>
      </c>
      <c r="DR121" s="861"/>
      <c r="DS121" s="861"/>
      <c r="DT121" s="861"/>
      <c r="DU121" s="861"/>
      <c r="DV121" s="838">
        <v>54.9</v>
      </c>
      <c r="DW121" s="838"/>
      <c r="DX121" s="838"/>
      <c r="DY121" s="838"/>
      <c r="DZ121" s="839"/>
    </row>
    <row r="122" spans="1:130" s="247" customFormat="1" ht="26.25" customHeight="1">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392</v>
      </c>
      <c r="AL122" s="824"/>
      <c r="AM122" s="824"/>
      <c r="AN122" s="824"/>
      <c r="AO122" s="825"/>
      <c r="AP122" s="871" t="s">
        <v>441</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8602220</v>
      </c>
      <c r="BR122" s="892"/>
      <c r="BS122" s="892"/>
      <c r="BT122" s="892"/>
      <c r="BU122" s="892"/>
      <c r="BV122" s="892">
        <v>8599454</v>
      </c>
      <c r="BW122" s="892"/>
      <c r="BX122" s="892"/>
      <c r="BY122" s="892"/>
      <c r="BZ122" s="892"/>
      <c r="CA122" s="892">
        <v>8655024</v>
      </c>
      <c r="CB122" s="892"/>
      <c r="CC122" s="892"/>
      <c r="CD122" s="892"/>
      <c r="CE122" s="892"/>
      <c r="CF122" s="893">
        <v>250</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v>552254</v>
      </c>
      <c r="DH122" s="861"/>
      <c r="DI122" s="861"/>
      <c r="DJ122" s="861"/>
      <c r="DK122" s="861"/>
      <c r="DL122" s="861">
        <v>601318</v>
      </c>
      <c r="DM122" s="861"/>
      <c r="DN122" s="861"/>
      <c r="DO122" s="861"/>
      <c r="DP122" s="861"/>
      <c r="DQ122" s="861">
        <v>586899</v>
      </c>
      <c r="DR122" s="861"/>
      <c r="DS122" s="861"/>
      <c r="DT122" s="861"/>
      <c r="DU122" s="861"/>
      <c r="DV122" s="838">
        <v>17</v>
      </c>
      <c r="DW122" s="838"/>
      <c r="DX122" s="838"/>
      <c r="DY122" s="838"/>
      <c r="DZ122" s="839"/>
    </row>
    <row r="123" spans="1:130" s="247" customFormat="1" ht="26.25" customHeight="1">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392</v>
      </c>
      <c r="AB123" s="824"/>
      <c r="AC123" s="824"/>
      <c r="AD123" s="824"/>
      <c r="AE123" s="825"/>
      <c r="AF123" s="826" t="s">
        <v>127</v>
      </c>
      <c r="AG123" s="824"/>
      <c r="AH123" s="824"/>
      <c r="AI123" s="824"/>
      <c r="AJ123" s="825"/>
      <c r="AK123" s="826" t="s">
        <v>127</v>
      </c>
      <c r="AL123" s="824"/>
      <c r="AM123" s="824"/>
      <c r="AN123" s="824"/>
      <c r="AO123" s="825"/>
      <c r="AP123" s="871" t="s">
        <v>441</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475</v>
      </c>
      <c r="BP123" s="925"/>
      <c r="BQ123" s="879">
        <v>11714358</v>
      </c>
      <c r="BR123" s="880"/>
      <c r="BS123" s="880"/>
      <c r="BT123" s="880"/>
      <c r="BU123" s="880"/>
      <c r="BV123" s="880">
        <v>11699062</v>
      </c>
      <c r="BW123" s="880"/>
      <c r="BX123" s="880"/>
      <c r="BY123" s="880"/>
      <c r="BZ123" s="880"/>
      <c r="CA123" s="880">
        <v>11604720</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v>278276</v>
      </c>
      <c r="DH123" s="824"/>
      <c r="DI123" s="824"/>
      <c r="DJ123" s="824"/>
      <c r="DK123" s="825"/>
      <c r="DL123" s="826">
        <v>270600</v>
      </c>
      <c r="DM123" s="824"/>
      <c r="DN123" s="824"/>
      <c r="DO123" s="824"/>
      <c r="DP123" s="825"/>
      <c r="DQ123" s="826">
        <v>257401</v>
      </c>
      <c r="DR123" s="824"/>
      <c r="DS123" s="824"/>
      <c r="DT123" s="824"/>
      <c r="DU123" s="825"/>
      <c r="DV123" s="871">
        <v>7.4</v>
      </c>
      <c r="DW123" s="872"/>
      <c r="DX123" s="872"/>
      <c r="DY123" s="872"/>
      <c r="DZ123" s="873"/>
    </row>
    <row r="124" spans="1:130" s="247" customFormat="1" ht="26.25" customHeight="1" thickBot="1">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441</v>
      </c>
      <c r="AG124" s="824"/>
      <c r="AH124" s="824"/>
      <c r="AI124" s="824"/>
      <c r="AJ124" s="825"/>
      <c r="AK124" s="826" t="s">
        <v>441</v>
      </c>
      <c r="AL124" s="824"/>
      <c r="AM124" s="824"/>
      <c r="AN124" s="824"/>
      <c r="AO124" s="825"/>
      <c r="AP124" s="871" t="s">
        <v>127</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47.7</v>
      </c>
      <c r="BR124" s="878"/>
      <c r="BS124" s="878"/>
      <c r="BT124" s="878"/>
      <c r="BU124" s="878"/>
      <c r="BV124" s="878">
        <v>41.3</v>
      </c>
      <c r="BW124" s="878"/>
      <c r="BX124" s="878"/>
      <c r="BY124" s="878"/>
      <c r="BZ124" s="878"/>
      <c r="CA124" s="878">
        <v>40.5</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127</v>
      </c>
      <c r="DH124" s="807"/>
      <c r="DI124" s="807"/>
      <c r="DJ124" s="807"/>
      <c r="DK124" s="808"/>
      <c r="DL124" s="809" t="s">
        <v>127</v>
      </c>
      <c r="DM124" s="807"/>
      <c r="DN124" s="807"/>
      <c r="DO124" s="807"/>
      <c r="DP124" s="808"/>
      <c r="DQ124" s="809" t="s">
        <v>127</v>
      </c>
      <c r="DR124" s="807"/>
      <c r="DS124" s="807"/>
      <c r="DT124" s="807"/>
      <c r="DU124" s="808"/>
      <c r="DV124" s="895" t="s">
        <v>127</v>
      </c>
      <c r="DW124" s="896"/>
      <c r="DX124" s="896"/>
      <c r="DY124" s="896"/>
      <c r="DZ124" s="897"/>
    </row>
    <row r="125" spans="1:130" s="247" customFormat="1" ht="26.25" customHeight="1">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441</v>
      </c>
      <c r="AB125" s="824"/>
      <c r="AC125" s="824"/>
      <c r="AD125" s="824"/>
      <c r="AE125" s="825"/>
      <c r="AF125" s="826" t="s">
        <v>441</v>
      </c>
      <c r="AG125" s="824"/>
      <c r="AH125" s="824"/>
      <c r="AI125" s="824"/>
      <c r="AJ125" s="825"/>
      <c r="AK125" s="826" t="s">
        <v>441</v>
      </c>
      <c r="AL125" s="824"/>
      <c r="AM125" s="824"/>
      <c r="AN125" s="824"/>
      <c r="AO125" s="825"/>
      <c r="AP125" s="871" t="s">
        <v>441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441</v>
      </c>
      <c r="DR125" s="889"/>
      <c r="DS125" s="889"/>
      <c r="DT125" s="889"/>
      <c r="DU125" s="889"/>
      <c r="DV125" s="890" t="s">
        <v>441</v>
      </c>
      <c r="DW125" s="890"/>
      <c r="DX125" s="890"/>
      <c r="DY125" s="890"/>
      <c r="DZ125" s="891"/>
    </row>
    <row r="126" spans="1:130" s="247" customFormat="1" ht="26.25" customHeight="1" thickBot="1">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441</v>
      </c>
      <c r="AB126" s="824"/>
      <c r="AC126" s="824"/>
      <c r="AD126" s="824"/>
      <c r="AE126" s="825"/>
      <c r="AF126" s="826" t="s">
        <v>392</v>
      </c>
      <c r="AG126" s="824"/>
      <c r="AH126" s="824"/>
      <c r="AI126" s="824"/>
      <c r="AJ126" s="825"/>
      <c r="AK126" s="826" t="s">
        <v>441</v>
      </c>
      <c r="AL126" s="824"/>
      <c r="AM126" s="824"/>
      <c r="AN126" s="824"/>
      <c r="AO126" s="825"/>
      <c r="AP126" s="871" t="s">
        <v>441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441</v>
      </c>
      <c r="DH126" s="861"/>
      <c r="DI126" s="861"/>
      <c r="DJ126" s="861"/>
      <c r="DK126" s="861"/>
      <c r="DL126" s="861" t="s">
        <v>441</v>
      </c>
      <c r="DM126" s="861"/>
      <c r="DN126" s="861"/>
      <c r="DO126" s="861"/>
      <c r="DP126" s="861"/>
      <c r="DQ126" s="861" t="s">
        <v>441</v>
      </c>
      <c r="DR126" s="861"/>
      <c r="DS126" s="861"/>
      <c r="DT126" s="861"/>
      <c r="DU126" s="861"/>
      <c r="DV126" s="838" t="s">
        <v>441</v>
      </c>
      <c r="DW126" s="838"/>
      <c r="DX126" s="838"/>
      <c r="DY126" s="838"/>
      <c r="DZ126" s="839"/>
    </row>
    <row r="127" spans="1:130" s="247" customFormat="1" ht="26.25" customHeight="1">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441</v>
      </c>
      <c r="AB127" s="824"/>
      <c r="AC127" s="824"/>
      <c r="AD127" s="824"/>
      <c r="AE127" s="825"/>
      <c r="AF127" s="826" t="s">
        <v>441</v>
      </c>
      <c r="AG127" s="824"/>
      <c r="AH127" s="824"/>
      <c r="AI127" s="824"/>
      <c r="AJ127" s="825"/>
      <c r="AK127" s="826" t="s">
        <v>127</v>
      </c>
      <c r="AL127" s="824"/>
      <c r="AM127" s="824"/>
      <c r="AN127" s="824"/>
      <c r="AO127" s="825"/>
      <c r="AP127" s="871" t="s">
        <v>392</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441</v>
      </c>
      <c r="DH127" s="861"/>
      <c r="DI127" s="861"/>
      <c r="DJ127" s="861"/>
      <c r="DK127" s="861"/>
      <c r="DL127" s="861" t="s">
        <v>441</v>
      </c>
      <c r="DM127" s="861"/>
      <c r="DN127" s="861"/>
      <c r="DO127" s="861"/>
      <c r="DP127" s="861"/>
      <c r="DQ127" s="861" t="s">
        <v>441</v>
      </c>
      <c r="DR127" s="861"/>
      <c r="DS127" s="861"/>
      <c r="DT127" s="861"/>
      <c r="DU127" s="861"/>
      <c r="DV127" s="838" t="s">
        <v>441</v>
      </c>
      <c r="DW127" s="838"/>
      <c r="DX127" s="838"/>
      <c r="DY127" s="838"/>
      <c r="DZ127" s="839"/>
    </row>
    <row r="128" spans="1:130" s="247" customFormat="1" ht="26.25" customHeight="1" thickBot="1">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28635</v>
      </c>
      <c r="AB128" s="845"/>
      <c r="AC128" s="845"/>
      <c r="AD128" s="845"/>
      <c r="AE128" s="846"/>
      <c r="AF128" s="847">
        <v>25196</v>
      </c>
      <c r="AG128" s="845"/>
      <c r="AH128" s="845"/>
      <c r="AI128" s="845"/>
      <c r="AJ128" s="846"/>
      <c r="AK128" s="847">
        <v>19575</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127</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392</v>
      </c>
      <c r="DH128" s="835"/>
      <c r="DI128" s="835"/>
      <c r="DJ128" s="835"/>
      <c r="DK128" s="835"/>
      <c r="DL128" s="835" t="s">
        <v>127</v>
      </c>
      <c r="DM128" s="835"/>
      <c r="DN128" s="835"/>
      <c r="DO128" s="835"/>
      <c r="DP128" s="835"/>
      <c r="DQ128" s="835" t="s">
        <v>392</v>
      </c>
      <c r="DR128" s="835"/>
      <c r="DS128" s="835"/>
      <c r="DT128" s="835"/>
      <c r="DU128" s="835"/>
      <c r="DV128" s="836" t="s">
        <v>127</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4121561</v>
      </c>
      <c r="AB129" s="824"/>
      <c r="AC129" s="824"/>
      <c r="AD129" s="824"/>
      <c r="AE129" s="825"/>
      <c r="AF129" s="826">
        <v>4216530</v>
      </c>
      <c r="AG129" s="824"/>
      <c r="AH129" s="824"/>
      <c r="AI129" s="824"/>
      <c r="AJ129" s="825"/>
      <c r="AK129" s="826">
        <v>4214343</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392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737309</v>
      </c>
      <c r="AB130" s="824"/>
      <c r="AC130" s="824"/>
      <c r="AD130" s="824"/>
      <c r="AE130" s="825"/>
      <c r="AF130" s="826">
        <v>740900</v>
      </c>
      <c r="AG130" s="824"/>
      <c r="AH130" s="824"/>
      <c r="AI130" s="824"/>
      <c r="AJ130" s="825"/>
      <c r="AK130" s="826">
        <v>752246</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12.1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3384252</v>
      </c>
      <c r="AB131" s="807"/>
      <c r="AC131" s="807"/>
      <c r="AD131" s="807"/>
      <c r="AE131" s="808"/>
      <c r="AF131" s="809">
        <v>3475630</v>
      </c>
      <c r="AG131" s="807"/>
      <c r="AH131" s="807"/>
      <c r="AI131" s="807"/>
      <c r="AJ131" s="808"/>
      <c r="AK131" s="809">
        <v>3462097</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40.5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12.10994335</v>
      </c>
      <c r="AB132" s="787"/>
      <c r="AC132" s="787"/>
      <c r="AD132" s="787"/>
      <c r="AE132" s="788"/>
      <c r="AF132" s="789">
        <v>11.914386739999999</v>
      </c>
      <c r="AG132" s="787"/>
      <c r="AH132" s="787"/>
      <c r="AI132" s="787"/>
      <c r="AJ132" s="788"/>
      <c r="AK132" s="789">
        <v>12.367908809999999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13.1</v>
      </c>
      <c r="AB133" s="766"/>
      <c r="AC133" s="766"/>
      <c r="AD133" s="766"/>
      <c r="AE133" s="767"/>
      <c r="AF133" s="765">
        <v>12.7</v>
      </c>
      <c r="AG133" s="766"/>
      <c r="AH133" s="766"/>
      <c r="AI133" s="766"/>
      <c r="AJ133" s="767"/>
      <c r="AK133" s="765">
        <v>12.1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6bLK7p8K+dwD+eDCJFOQLE+MyRjmI4OqA9d7kAIr88Iz9l4kV51xGTWr7XoEm1IxOlI9F790J/0FKrY9LP+iHw==" saltValue="nT1UJdsHL2pMWe2ixFP6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4" zoomScale="80" zoomScaleNormal="85" zoomScaleSheetLayoutView="8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8l+WQehLwI9JLKoEfxyaZZgbPRJQMIZCEYOJBe9ST8rMMT0isTZ3GWZfHO28IxmUjt0V5wSZxqcMUzpdCPp7og==" saltValue="nwchnvt2crNy2jmOXqXw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gOq3vXR58i9V/RQzO8jIk1EjYWBSwjpEIW43FYufIVwrQRTwVOTIxTYSv633jrbq6wFLRinoIE1EWI+Xt3GMw==" saltValue="krhkNhz2yd/eM5qc3794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1202282</v>
      </c>
      <c r="AP9" s="313">
        <v>104911</v>
      </c>
      <c r="AQ9" s="314">
        <v>92300</v>
      </c>
      <c r="AR9" s="315">
        <v>13.7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195957</v>
      </c>
      <c r="AP10" s="316">
        <v>17099</v>
      </c>
      <c r="AQ10" s="317">
        <v>10627</v>
      </c>
      <c r="AR10" s="318">
        <v>60.9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140281</v>
      </c>
      <c r="AP11" s="316">
        <v>12241</v>
      </c>
      <c r="AQ11" s="317">
        <v>14044</v>
      </c>
      <c r="AR11" s="318">
        <v>-12.8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t="s">
        <v>514</v>
      </c>
      <c r="AP12" s="316" t="s">
        <v>514</v>
      </c>
      <c r="AQ12" s="317">
        <v>859</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514</v>
      </c>
      <c r="AP13" s="316" t="s">
        <v>514</v>
      </c>
      <c r="AQ13" s="317">
        <v>30</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18574</v>
      </c>
      <c r="AP14" s="316">
        <v>1621</v>
      </c>
      <c r="AQ14" s="317">
        <v>4161</v>
      </c>
      <c r="AR14" s="318">
        <v>-61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23980</v>
      </c>
      <c r="AP15" s="316">
        <v>2092</v>
      </c>
      <c r="AQ15" s="317">
        <v>2030</v>
      </c>
      <c r="AR15" s="318">
        <v>3.1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-115849</v>
      </c>
      <c r="AP16" s="316">
        <v>-10109</v>
      </c>
      <c r="AQ16" s="317">
        <v>-8642</v>
      </c>
      <c r="AR16" s="318">
        <v>17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1465225</v>
      </c>
      <c r="AP17" s="316">
        <v>127856</v>
      </c>
      <c r="AQ17" s="317">
        <v>115409</v>
      </c>
      <c r="AR17" s="318">
        <v>10.8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12.3</v>
      </c>
      <c r="AP21" s="329">
        <v>10.59</v>
      </c>
      <c r="AQ21" s="330">
        <v>1.71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94.8</v>
      </c>
      <c r="AP22" s="334">
        <v>96.7</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747391</v>
      </c>
      <c r="AP32" s="343">
        <v>65217</v>
      </c>
      <c r="AQ32" s="344">
        <v>54047</v>
      </c>
      <c r="AR32" s="345">
        <v>20.7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514</v>
      </c>
      <c r="AP34" s="343" t="s">
        <v>514</v>
      </c>
      <c r="AQ34" s="344" t="s">
        <v>514</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441787</v>
      </c>
      <c r="AP35" s="343">
        <v>38550</v>
      </c>
      <c r="AQ35" s="344">
        <v>14654</v>
      </c>
      <c r="AR35" s="345">
        <v>163.1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v>10743</v>
      </c>
      <c r="AP36" s="343">
        <v>937</v>
      </c>
      <c r="AQ36" s="344">
        <v>3772</v>
      </c>
      <c r="AR36" s="345">
        <v>-75.2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t="s">
        <v>514</v>
      </c>
      <c r="AP37" s="343" t="s">
        <v>514</v>
      </c>
      <c r="AQ37" s="344">
        <v>740</v>
      </c>
      <c r="AR37" s="345" t="s">
        <v>514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v>89</v>
      </c>
      <c r="AP38" s="346">
        <v>8</v>
      </c>
      <c r="AQ38" s="347">
        <v>12</v>
      </c>
      <c r="AR38" s="335">
        <v>-33.299999999999997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-19575</v>
      </c>
      <c r="AP39" s="343">
        <v>-1708</v>
      </c>
      <c r="AQ39" s="344">
        <v>-2627</v>
      </c>
      <c r="AR39" s="345">
        <v>-35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-752246</v>
      </c>
      <c r="AP40" s="343">
        <v>-65641</v>
      </c>
      <c r="AQ40" s="344">
        <v>-48398</v>
      </c>
      <c r="AR40" s="345">
        <v>35.6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428189</v>
      </c>
      <c r="AP41" s="343">
        <v>37364</v>
      </c>
      <c r="AQ41" s="344">
        <v>22201</v>
      </c>
      <c r="AR41" s="345">
        <v>68.3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864205</v>
      </c>
      <c r="AN51" s="365">
        <v>71879</v>
      </c>
      <c r="AO51" s="366">
        <v>-2.2000000000000002</v>
      </c>
      <c r="AP51" s="367">
        <v>106092</v>
      </c>
      <c r="AQ51" s="368">
        <v>15.5</v>
      </c>
      <c r="AR51" s="369">
        <v>-17.7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402460</v>
      </c>
      <c r="AN52" s="373">
        <v>33474</v>
      </c>
      <c r="AO52" s="374">
        <v>-17.8</v>
      </c>
      <c r="AP52" s="375">
        <v>44299</v>
      </c>
      <c r="AQ52" s="376">
        <v>-18.600000000000001</v>
      </c>
      <c r="AR52" s="377">
        <v>0.8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690157</v>
      </c>
      <c r="AN53" s="365">
        <v>58040</v>
      </c>
      <c r="AO53" s="366">
        <v>-19.3</v>
      </c>
      <c r="AP53" s="367">
        <v>79466</v>
      </c>
      <c r="AQ53" s="368">
        <v>-25.1</v>
      </c>
      <c r="AR53" s="369">
        <v>5.8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249021</v>
      </c>
      <c r="AN54" s="373">
        <v>20942</v>
      </c>
      <c r="AO54" s="374">
        <v>-37.4</v>
      </c>
      <c r="AP54" s="375">
        <v>44645</v>
      </c>
      <c r="AQ54" s="376">
        <v>0.8</v>
      </c>
      <c r="AR54" s="377">
        <v>-38.200000000000003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1308731</v>
      </c>
      <c r="AN55" s="365">
        <v>110938</v>
      </c>
      <c r="AO55" s="366">
        <v>91.1</v>
      </c>
      <c r="AP55" s="367">
        <v>90072</v>
      </c>
      <c r="AQ55" s="368">
        <v>13.3</v>
      </c>
      <c r="AR55" s="369">
        <v>77.8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923509</v>
      </c>
      <c r="AN56" s="373">
        <v>78283</v>
      </c>
      <c r="AO56" s="374">
        <v>273.8</v>
      </c>
      <c r="AP56" s="375">
        <v>46083</v>
      </c>
      <c r="AQ56" s="376">
        <v>3.2</v>
      </c>
      <c r="AR56" s="377">
        <v>270.60000000000002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812731</v>
      </c>
      <c r="AN57" s="365">
        <v>69834</v>
      </c>
      <c r="AO57" s="366">
        <v>-37.1</v>
      </c>
      <c r="AP57" s="367">
        <v>88328</v>
      </c>
      <c r="AQ57" s="368">
        <v>-1.9</v>
      </c>
      <c r="AR57" s="369">
        <v>-35.200000000000003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645615</v>
      </c>
      <c r="AN58" s="373">
        <v>55475</v>
      </c>
      <c r="AO58" s="374">
        <v>-29.1</v>
      </c>
      <c r="AP58" s="375">
        <v>49013</v>
      </c>
      <c r="AQ58" s="376">
        <v>6.4</v>
      </c>
      <c r="AR58" s="377">
        <v>-35.5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1142404</v>
      </c>
      <c r="AN59" s="365">
        <v>99686</v>
      </c>
      <c r="AO59" s="366">
        <v>42.7</v>
      </c>
      <c r="AP59" s="367">
        <v>103390</v>
      </c>
      <c r="AQ59" s="368">
        <v>17.100000000000001</v>
      </c>
      <c r="AR59" s="369">
        <v>25.6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922138</v>
      </c>
      <c r="AN60" s="373">
        <v>80466</v>
      </c>
      <c r="AO60" s="374">
        <v>45</v>
      </c>
      <c r="AP60" s="375">
        <v>51269</v>
      </c>
      <c r="AQ60" s="376">
        <v>4.5999999999999996</v>
      </c>
      <c r="AR60" s="377">
        <v>40.4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963646</v>
      </c>
      <c r="AN61" s="380">
        <v>82075</v>
      </c>
      <c r="AO61" s="381">
        <v>15</v>
      </c>
      <c r="AP61" s="382">
        <v>93470</v>
      </c>
      <c r="AQ61" s="383">
        <v>3.8</v>
      </c>
      <c r="AR61" s="369">
        <v>11.2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628549</v>
      </c>
      <c r="AN62" s="373">
        <v>53728</v>
      </c>
      <c r="AO62" s="374">
        <v>46.9</v>
      </c>
      <c r="AP62" s="375">
        <v>47062</v>
      </c>
      <c r="AQ62" s="376">
        <v>-0.7</v>
      </c>
      <c r="AR62" s="377">
        <v>47.6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P8x+FJ+cdaEtTWgpax5PnR2Dc//UgVQorBNO6K+k5UU5GdE4tRLgxB8lZnnJ6Xq/VuMRdPZ08V9nPYc8H4CWzA==" saltValue="kdczYKfDoHu1uYRZW2tD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80" zoomScaleNormal="8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d1zW6PPib/28nmZsvl893FnmbOjshkpFbjclPnzqNLoMJOx0mIYXXoV2PS8mFVSfxFgZWhgkkLn6R7DrBReL0Q==" saltValue="IKASPd5iKa2X8BdQ1AIM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lQJtknf7oKtiellbQ4byJU1FTsSHcQZq9MjJAZ3sKiu6Cwz6zZPZKVz+ce60BNntMTvbuS/CLyZ/ASH3+ljIag==" saltValue="jXa53gHe/5s6UJveVNzK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98" t="s">
        <v>3</v>
      </c>
      <c r="D47" s="1198"/>
      <c r="E47" s="1199"/>
      <c r="F47" s="11">
        <v>19.89</v>
      </c>
      <c r="G47" s="12">
        <v>18.7</v>
      </c>
      <c r="H47" s="12">
        <v>16.73</v>
      </c>
      <c r="I47" s="12">
        <v>17.09</v>
      </c>
      <c r="J47" s="13">
        <v>16.510000000000002</v>
      </c>
    </row>
    <row r="48" spans="2:10" ht="57.75" customHeight="1">
      <c r="B48" s="14"/>
      <c r="C48" s="1200" t="s">
        <v>4</v>
      </c>
      <c r="D48" s="1200"/>
      <c r="E48" s="1201"/>
      <c r="F48" s="15">
        <v>1.67</v>
      </c>
      <c r="G48" s="16">
        <v>2.17</v>
      </c>
      <c r="H48" s="16">
        <v>2.11</v>
      </c>
      <c r="I48" s="16">
        <v>2.1800000000000002</v>
      </c>
      <c r="J48" s="17">
        <v>2.82</v>
      </c>
    </row>
    <row r="49" spans="2:10" ht="57.75" customHeight="1" thickBot="1">
      <c r="B49" s="18"/>
      <c r="C49" s="1202" t="s">
        <v>5</v>
      </c>
      <c r="D49" s="1202"/>
      <c r="E49" s="1203"/>
      <c r="F49" s="19" t="s">
        <v>561</v>
      </c>
      <c r="G49" s="20" t="s">
        <v>562</v>
      </c>
      <c r="H49" s="20" t="s">
        <v>563</v>
      </c>
      <c r="I49" s="20" t="s">
        <v>564</v>
      </c>
      <c r="J49" s="21" t="s">
        <v>565</v>
      </c>
    </row>
    <row r="50" spans="2:10" ht="13.5" customHeight="1"/>
  </sheetData>
  <sheetProtection algorithmName="SHA-512" hashValue="M4cNn/cBd2w4N3ynebtIOr9TQbqqlEH+7BsC7ZmZyW8/Ck4+qeoBuL4EPztPB8Vhof1r8LAd38/nEl7ZMRdMiQ==" saltValue="mRLtzOfEWSwUfRL4uIQn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2021-03-04T07:45:50Z</cp:lastPrinted>
  <dcterms:created xsi:type="dcterms:W3CDTF">2021-02-05T03:46:38Z</dcterms:created>
  <dcterms:modified xsi:type="dcterms:W3CDTF">2021-03-23T23:43:48Z</dcterms:modified>
  <cp:category/>
</cp:coreProperties>
</file>